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19\"/>
    </mc:Choice>
  </mc:AlternateContent>
  <bookViews>
    <workbookView xWindow="0" yWindow="0" windowWidth="23040" windowHeight="9192"/>
  </bookViews>
  <sheets>
    <sheet name="8 B001" sheetId="2" r:id="rId1"/>
    <sheet name="8 B004" sheetId="3" r:id="rId2"/>
    <sheet name="8 E001" sheetId="4" r:id="rId3"/>
    <sheet name="8 E003" sheetId="5" r:id="rId4"/>
    <sheet name="8 E006" sheetId="6" r:id="rId5"/>
    <sheet name="8 K014" sheetId="7" r:id="rId6"/>
    <sheet name="8 P001" sheetId="8" r:id="rId7"/>
    <sheet name="8 S052" sheetId="9" r:id="rId8"/>
    <sheet name="8 S053" sheetId="10" r:id="rId9"/>
    <sheet name="8 S240" sheetId="11" r:id="rId10"/>
    <sheet name="8 S259" sheetId="12" r:id="rId11"/>
    <sheet name="8 S260" sheetId="13" r:id="rId12"/>
    <sheet name="8 S261" sheetId="14" r:id="rId13"/>
    <sheet name="8 S263" sheetId="15" r:id="rId14"/>
    <sheet name="8 U002" sheetId="16" r:id="rId15"/>
    <sheet name="8 U004" sheetId="17" r:id="rId16"/>
    <sheet name="8 U009" sheetId="18" r:id="rId17"/>
    <sheet name="8 U017" sheetId="19" r:id="rId18"/>
    <sheet name="8 U020" sheetId="20" r:id="rId19"/>
    <sheet name="8 U021" sheetId="21" r:id="rId20"/>
    <sheet name="8 U022" sheetId="22" r:id="rId21"/>
    <sheet name="8 U023" sheetId="23" r:id="rId22"/>
    <sheet name="8 U024" sheetId="24" r:id="rId23"/>
    <sheet name="8 U025" sheetId="25" r:id="rId24"/>
  </sheets>
  <definedNames>
    <definedName name="_xlnm.Print_Area" localSheetId="0">'8 B001'!$B$1:$U$31</definedName>
    <definedName name="_xlnm.Print_Area" localSheetId="1">'8 B004'!$B$1:$U$39</definedName>
    <definedName name="_xlnm.Print_Area" localSheetId="2">'8 E001'!$B$1:$U$43</definedName>
    <definedName name="_xlnm.Print_Area" localSheetId="3">'8 E003'!$B$1:$U$43</definedName>
    <definedName name="_xlnm.Print_Area" localSheetId="4">'8 E006'!$B$1:$U$67</definedName>
    <definedName name="_xlnm.Print_Area" localSheetId="5">'8 K014'!$B$1:$U$29</definedName>
    <definedName name="_xlnm.Print_Area" localSheetId="6">'8 P001'!$B$1:$U$33</definedName>
    <definedName name="_xlnm.Print_Area" localSheetId="7">'8 S052'!$B$1:$U$61</definedName>
    <definedName name="_xlnm.Print_Area" localSheetId="8">'8 S053'!$B$1:$U$55</definedName>
    <definedName name="_xlnm.Print_Area" localSheetId="9">'8 S240'!$B$1:$U$57</definedName>
    <definedName name="_xlnm.Print_Area" localSheetId="10">'8 S259'!$B$1:$U$97</definedName>
    <definedName name="_xlnm.Print_Area" localSheetId="11">'8 S260'!$B$1:$U$41</definedName>
    <definedName name="_xlnm.Print_Area" localSheetId="12">'8 S261'!$B$1:$U$71</definedName>
    <definedName name="_xlnm.Print_Area" localSheetId="13">'8 S263'!$B$1:$U$65</definedName>
    <definedName name="_xlnm.Print_Area" localSheetId="14">'8 U002'!$B$1:$U$55</definedName>
    <definedName name="_xlnm.Print_Area" localSheetId="15">'8 U004'!$B$1:$U$37</definedName>
    <definedName name="_xlnm.Print_Area" localSheetId="16">'8 U009'!$B$1:$U$29</definedName>
    <definedName name="_xlnm.Print_Area" localSheetId="17">'8 U017'!$B$1:$U$77</definedName>
    <definedName name="_xlnm.Print_Area" localSheetId="18">'8 U020'!$B$1:$U$41</definedName>
    <definedName name="_xlnm.Print_Area" localSheetId="19">'8 U021'!$B$1:$U$43</definedName>
    <definedName name="_xlnm.Print_Area" localSheetId="20">'8 U022'!$B$1:$U$29</definedName>
    <definedName name="_xlnm.Print_Area" localSheetId="21">'8 U023'!$B$1:$U$33</definedName>
    <definedName name="_xlnm.Print_Area" localSheetId="22">'8 U024'!$B$1:$U$51</definedName>
    <definedName name="_xlnm.Print_Area" localSheetId="23">'8 U025'!$B$1:$U$43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K014'!$1:$4</definedName>
    <definedName name="_xlnm.Print_Titles" localSheetId="6">'8 P001'!$1:$4</definedName>
    <definedName name="_xlnm.Print_Titles" localSheetId="7">'8 S052'!$1:$4</definedName>
    <definedName name="_xlnm.Print_Titles" localSheetId="8">'8 S053'!$1:$4</definedName>
    <definedName name="_xlnm.Print_Titles" localSheetId="9">'8 S240'!$1:$4</definedName>
    <definedName name="_xlnm.Print_Titles" localSheetId="10">'8 S259'!$1:$4</definedName>
    <definedName name="_xlnm.Print_Titles" localSheetId="11">'8 S260'!$1:$4</definedName>
    <definedName name="_xlnm.Print_Titles" localSheetId="12">'8 S261'!$1:$4</definedName>
    <definedName name="_xlnm.Print_Titles" localSheetId="13">'8 S263'!$1:$4</definedName>
    <definedName name="_xlnm.Print_Titles" localSheetId="14">'8 U002'!$1:$4</definedName>
    <definedName name="_xlnm.Print_Titles" localSheetId="15">'8 U004'!$1:$4</definedName>
    <definedName name="_xlnm.Print_Titles" localSheetId="16">'8 U009'!$1:$4</definedName>
    <definedName name="_xlnm.Print_Titles" localSheetId="17">'8 U017'!$1:$4</definedName>
    <definedName name="_xlnm.Print_Titles" localSheetId="18">'8 U020'!$1:$4</definedName>
    <definedName name="_xlnm.Print_Titles" localSheetId="19">'8 U021'!$1:$4</definedName>
    <definedName name="_xlnm.Print_Titles" localSheetId="20">'8 U022'!$1:$4</definedName>
    <definedName name="_xlnm.Print_Titles" localSheetId="21">'8 U023'!$1:$4</definedName>
    <definedName name="_xlnm.Print_Titles" localSheetId="22">'8 U024'!$1:$4</definedName>
    <definedName name="_xlnm.Print_Titles" localSheetId="23">'8 U025'!$1:$4</definedName>
  </definedNames>
  <calcPr calcId="162913"/>
</workbook>
</file>

<file path=xl/calcChain.xml><?xml version="1.0" encoding="utf-8"?>
<calcChain xmlns="http://schemas.openxmlformats.org/spreadsheetml/2006/main">
  <c r="T26" i="25" l="1"/>
  <c r="U26" i="25" s="1"/>
  <c r="S26" i="25"/>
  <c r="R26" i="25"/>
  <c r="T25" i="25"/>
  <c r="S25" i="25"/>
  <c r="U25" i="25" s="1"/>
  <c r="R25" i="25"/>
  <c r="U21" i="25"/>
  <c r="U20" i="25"/>
  <c r="U19" i="25"/>
  <c r="U18" i="25"/>
  <c r="U17" i="25"/>
  <c r="U16" i="25"/>
  <c r="U15" i="25"/>
  <c r="U14" i="25"/>
  <c r="U13" i="25"/>
  <c r="U12" i="25"/>
  <c r="U11" i="25"/>
  <c r="T30" i="24"/>
  <c r="U30" i="24" s="1"/>
  <c r="S30" i="24"/>
  <c r="R30" i="24"/>
  <c r="T29" i="24"/>
  <c r="U29" i="24" s="1"/>
  <c r="S29" i="24"/>
  <c r="R29" i="24"/>
  <c r="U25" i="24"/>
  <c r="U24" i="24"/>
  <c r="U23" i="24"/>
  <c r="U22" i="24"/>
  <c r="U21" i="24"/>
  <c r="U20" i="24"/>
  <c r="U19" i="24"/>
  <c r="U18" i="24"/>
  <c r="U17" i="24"/>
  <c r="U16" i="24"/>
  <c r="U15" i="24"/>
  <c r="U14" i="24"/>
  <c r="U13" i="24"/>
  <c r="U12" i="24"/>
  <c r="U11" i="24"/>
  <c r="T21" i="23"/>
  <c r="U21" i="23" s="1"/>
  <c r="S21" i="23"/>
  <c r="R21" i="23"/>
  <c r="U20" i="23"/>
  <c r="T20" i="23"/>
  <c r="S20" i="23"/>
  <c r="R20" i="23"/>
  <c r="U16" i="23"/>
  <c r="U15" i="23"/>
  <c r="U14" i="23"/>
  <c r="U13" i="23"/>
  <c r="U12" i="23"/>
  <c r="U11" i="23"/>
  <c r="T19" i="22"/>
  <c r="U19" i="22" s="1"/>
  <c r="S19" i="22"/>
  <c r="R19" i="22"/>
  <c r="T18" i="22"/>
  <c r="U18" i="22" s="1"/>
  <c r="S18" i="22"/>
  <c r="R18" i="22"/>
  <c r="U14" i="22"/>
  <c r="U13" i="22"/>
  <c r="U12" i="22"/>
  <c r="U11" i="22"/>
  <c r="T26" i="21"/>
  <c r="U26" i="21" s="1"/>
  <c r="S26" i="21"/>
  <c r="R26" i="21"/>
  <c r="T25" i="21"/>
  <c r="U25" i="21" s="1"/>
  <c r="S25" i="21"/>
  <c r="R25" i="21"/>
  <c r="U21" i="21"/>
  <c r="U20" i="21"/>
  <c r="U19" i="21"/>
  <c r="U18" i="21"/>
  <c r="U17" i="21"/>
  <c r="U16" i="21"/>
  <c r="U15" i="21"/>
  <c r="U14" i="21"/>
  <c r="U13" i="21"/>
  <c r="U12" i="21"/>
  <c r="U11" i="21"/>
  <c r="T25" i="20"/>
  <c r="U25" i="20" s="1"/>
  <c r="S25" i="20"/>
  <c r="R25" i="20"/>
  <c r="U24" i="20"/>
  <c r="T24" i="20"/>
  <c r="S24" i="20"/>
  <c r="R24" i="20"/>
  <c r="U20" i="20"/>
  <c r="U19" i="20"/>
  <c r="U18" i="20"/>
  <c r="U17" i="20"/>
  <c r="U16" i="20"/>
  <c r="U15" i="20"/>
  <c r="U14" i="20"/>
  <c r="U13" i="20"/>
  <c r="U12" i="20"/>
  <c r="U11" i="20"/>
  <c r="U43" i="19"/>
  <c r="T43" i="19"/>
  <c r="S43" i="19"/>
  <c r="R43" i="19"/>
  <c r="T42" i="19"/>
  <c r="U42" i="19" s="1"/>
  <c r="S42" i="19"/>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19" i="18"/>
  <c r="U19" i="18" s="1"/>
  <c r="S19" i="18"/>
  <c r="R19" i="18"/>
  <c r="U18" i="18"/>
  <c r="T18" i="18"/>
  <c r="S18" i="18"/>
  <c r="R18" i="18"/>
  <c r="U14" i="18"/>
  <c r="U13" i="18"/>
  <c r="U12" i="18"/>
  <c r="U11" i="18"/>
  <c r="U23" i="17"/>
  <c r="T23" i="17"/>
  <c r="S23" i="17"/>
  <c r="R23" i="17"/>
  <c r="T22" i="17"/>
  <c r="U22" i="17" s="1"/>
  <c r="S22" i="17"/>
  <c r="R22" i="17"/>
  <c r="U18" i="17"/>
  <c r="U17" i="17"/>
  <c r="U16" i="17"/>
  <c r="U15" i="17"/>
  <c r="U14" i="17"/>
  <c r="U13" i="17"/>
  <c r="U12" i="17"/>
  <c r="U11" i="17"/>
  <c r="U32" i="16"/>
  <c r="T32" i="16"/>
  <c r="S32" i="16"/>
  <c r="R32" i="16"/>
  <c r="T31" i="16"/>
  <c r="U31" i="16" s="1"/>
  <c r="S31" i="16"/>
  <c r="R31" i="16"/>
  <c r="U27" i="16"/>
  <c r="U26" i="16"/>
  <c r="U25" i="16"/>
  <c r="U24" i="16"/>
  <c r="U23" i="16"/>
  <c r="U22" i="16"/>
  <c r="U21" i="16"/>
  <c r="U20" i="16"/>
  <c r="U19" i="16"/>
  <c r="U18" i="16"/>
  <c r="U17" i="16"/>
  <c r="U16" i="16"/>
  <c r="U15" i="16"/>
  <c r="U14" i="16"/>
  <c r="U13" i="16"/>
  <c r="U12" i="16"/>
  <c r="U11" i="16"/>
  <c r="T37" i="15"/>
  <c r="U37" i="15" s="1"/>
  <c r="S37" i="15"/>
  <c r="R37" i="15"/>
  <c r="U36" i="15"/>
  <c r="T36" i="15"/>
  <c r="S36" i="15"/>
  <c r="R36" i="15"/>
  <c r="U32" i="15"/>
  <c r="U31" i="15"/>
  <c r="U30" i="15"/>
  <c r="U29" i="15"/>
  <c r="U28" i="15"/>
  <c r="U27" i="15"/>
  <c r="U26" i="15"/>
  <c r="U25" i="15"/>
  <c r="U24" i="15"/>
  <c r="U23" i="15"/>
  <c r="U22" i="15"/>
  <c r="U21" i="15"/>
  <c r="U20" i="15"/>
  <c r="U19" i="15"/>
  <c r="U18" i="15"/>
  <c r="U17" i="15"/>
  <c r="U16" i="15"/>
  <c r="U15" i="15"/>
  <c r="U14" i="15"/>
  <c r="U13" i="15"/>
  <c r="U12" i="15"/>
  <c r="U11" i="15"/>
  <c r="T40" i="14"/>
  <c r="U40" i="14" s="1"/>
  <c r="S40" i="14"/>
  <c r="R40" i="14"/>
  <c r="T39" i="14"/>
  <c r="U39" i="14" s="1"/>
  <c r="S39" i="14"/>
  <c r="R39"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25" i="13"/>
  <c r="T25" i="13"/>
  <c r="S25" i="13"/>
  <c r="R25" i="13"/>
  <c r="T24" i="13"/>
  <c r="U24" i="13" s="1"/>
  <c r="S24" i="13"/>
  <c r="R24" i="13"/>
  <c r="U20" i="13"/>
  <c r="U19" i="13"/>
  <c r="U18" i="13"/>
  <c r="U17" i="13"/>
  <c r="U16" i="13"/>
  <c r="U15" i="13"/>
  <c r="U14" i="13"/>
  <c r="U13" i="13"/>
  <c r="U12" i="13"/>
  <c r="U11" i="13"/>
  <c r="T53" i="12"/>
  <c r="S53" i="12"/>
  <c r="U53" i="12" s="1"/>
  <c r="R53" i="12"/>
  <c r="T52" i="12"/>
  <c r="U52" i="12" s="1"/>
  <c r="S52" i="12"/>
  <c r="R52"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U33" i="11"/>
  <c r="T33" i="11"/>
  <c r="S33" i="11"/>
  <c r="R33" i="11"/>
  <c r="T32" i="11"/>
  <c r="U32" i="11" s="1"/>
  <c r="S32" i="11"/>
  <c r="R32" i="11"/>
  <c r="U28" i="11"/>
  <c r="U27" i="11"/>
  <c r="U26" i="11"/>
  <c r="U25" i="11"/>
  <c r="U24" i="11"/>
  <c r="U23" i="11"/>
  <c r="U22" i="11"/>
  <c r="U21" i="11"/>
  <c r="U20" i="11"/>
  <c r="U19" i="11"/>
  <c r="U18" i="11"/>
  <c r="U17" i="11"/>
  <c r="U16" i="11"/>
  <c r="U15" i="11"/>
  <c r="U14" i="11"/>
  <c r="U13" i="11"/>
  <c r="U12" i="11"/>
  <c r="U11" i="11"/>
  <c r="T32" i="10"/>
  <c r="S32" i="10"/>
  <c r="U32" i="10" s="1"/>
  <c r="R32" i="10"/>
  <c r="T31" i="10"/>
  <c r="U31" i="10" s="1"/>
  <c r="S31" i="10"/>
  <c r="R31" i="10"/>
  <c r="U27" i="10"/>
  <c r="U26" i="10"/>
  <c r="U25" i="10"/>
  <c r="U24" i="10"/>
  <c r="U23" i="10"/>
  <c r="U22" i="10"/>
  <c r="U21" i="10"/>
  <c r="U20" i="10"/>
  <c r="U19" i="10"/>
  <c r="U18" i="10"/>
  <c r="U17" i="10"/>
  <c r="U16" i="10"/>
  <c r="U15" i="10"/>
  <c r="U14" i="10"/>
  <c r="U13" i="10"/>
  <c r="U12" i="10"/>
  <c r="U11" i="10"/>
  <c r="T35" i="9"/>
  <c r="U35" i="9" s="1"/>
  <c r="S35" i="9"/>
  <c r="R35" i="9"/>
  <c r="T34" i="9"/>
  <c r="U34" i="9" s="1"/>
  <c r="S34" i="9"/>
  <c r="R34" i="9"/>
  <c r="U30" i="9"/>
  <c r="U29" i="9"/>
  <c r="U28" i="9"/>
  <c r="U27" i="9"/>
  <c r="U26" i="9"/>
  <c r="U25" i="9"/>
  <c r="U24" i="9"/>
  <c r="U23" i="9"/>
  <c r="U22" i="9"/>
  <c r="U21" i="9"/>
  <c r="U20" i="9"/>
  <c r="U19" i="9"/>
  <c r="U18" i="9"/>
  <c r="U17" i="9"/>
  <c r="U16" i="9"/>
  <c r="U15" i="9"/>
  <c r="U14" i="9"/>
  <c r="U13" i="9"/>
  <c r="U12" i="9"/>
  <c r="U11" i="9"/>
  <c r="T21" i="8"/>
  <c r="U21" i="8" s="1"/>
  <c r="S21" i="8"/>
  <c r="R21" i="8"/>
  <c r="T20" i="8"/>
  <c r="U20" i="8" s="1"/>
  <c r="S20" i="8"/>
  <c r="R20" i="8"/>
  <c r="U16" i="8"/>
  <c r="U15" i="8"/>
  <c r="U14" i="8"/>
  <c r="U13" i="8"/>
  <c r="U12" i="8"/>
  <c r="U11" i="8"/>
  <c r="U19" i="7"/>
  <c r="T19" i="7"/>
  <c r="S19" i="7"/>
  <c r="R19" i="7"/>
  <c r="T18" i="7"/>
  <c r="U18" i="7" s="1"/>
  <c r="S18" i="7"/>
  <c r="R18" i="7"/>
  <c r="U14" i="7"/>
  <c r="U13" i="7"/>
  <c r="U12" i="7"/>
  <c r="U11" i="7"/>
  <c r="T38" i="6"/>
  <c r="U38" i="6" s="1"/>
  <c r="S38" i="6"/>
  <c r="R38" i="6"/>
  <c r="U37" i="6"/>
  <c r="T37" i="6"/>
  <c r="S37" i="6"/>
  <c r="R37" i="6"/>
  <c r="U33" i="6"/>
  <c r="U32" i="6"/>
  <c r="U31" i="6"/>
  <c r="U30" i="6"/>
  <c r="U29" i="6"/>
  <c r="U28" i="6"/>
  <c r="U27" i="6"/>
  <c r="U26" i="6"/>
  <c r="U25" i="6"/>
  <c r="U24" i="6"/>
  <c r="U23" i="6"/>
  <c r="U22" i="6"/>
  <c r="U21" i="6"/>
  <c r="U20" i="6"/>
  <c r="U19" i="6"/>
  <c r="U18" i="6"/>
  <c r="U17" i="6"/>
  <c r="U16" i="6"/>
  <c r="U15" i="6"/>
  <c r="U14" i="6"/>
  <c r="U13" i="6"/>
  <c r="U12" i="6"/>
  <c r="U11" i="6"/>
  <c r="U26" i="5"/>
  <c r="T26" i="5"/>
  <c r="S26" i="5"/>
  <c r="R26" i="5"/>
  <c r="T25" i="5"/>
  <c r="U25" i="5" s="1"/>
  <c r="S25" i="5"/>
  <c r="R25" i="5"/>
  <c r="U21" i="5"/>
  <c r="U20" i="5"/>
  <c r="U19" i="5"/>
  <c r="U18" i="5"/>
  <c r="U17" i="5"/>
  <c r="U16" i="5"/>
  <c r="U15" i="5"/>
  <c r="U14" i="5"/>
  <c r="U13" i="5"/>
  <c r="U12" i="5"/>
  <c r="U11" i="5"/>
  <c r="T26" i="4"/>
  <c r="U26" i="4" s="1"/>
  <c r="S26" i="4"/>
  <c r="R26" i="4"/>
  <c r="T25" i="4"/>
  <c r="U25" i="4" s="1"/>
  <c r="S25" i="4"/>
  <c r="R25" i="4"/>
  <c r="U21" i="4"/>
  <c r="U20" i="4"/>
  <c r="U19" i="4"/>
  <c r="U18" i="4"/>
  <c r="U17" i="4"/>
  <c r="U16" i="4"/>
  <c r="U15" i="4"/>
  <c r="U14" i="4"/>
  <c r="U13" i="4"/>
  <c r="U12" i="4"/>
  <c r="U11" i="4"/>
  <c r="T24" i="3"/>
  <c r="S24" i="3"/>
  <c r="U24" i="3" s="1"/>
  <c r="R24" i="3"/>
  <c r="T23" i="3"/>
  <c r="S23" i="3"/>
  <c r="U23" i="3" s="1"/>
  <c r="R23"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<sst xmlns="http://schemas.openxmlformats.org/spreadsheetml/2006/main" count="3521" uniqueCount="1405">
  <si>
    <t>Informes sobre la Situación Económica,
las Finanzas Públicas y la Deuda Pública</t>
  </si>
  <si>
    <t xml:space="preserve">      Cuarto Trimestre 2019</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</si>
  <si>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</si>
  <si>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</si>
  <si>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</si>
  <si>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</si>
  <si>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</si>
  <si>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</si>
  <si>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</si>
  <si>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</si>
  <si>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</si>
  <si>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</si>
  <si>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</si>
  <si>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</si>
  <si>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</si>
  <si>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</si>
  <si>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</si>
  <si>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</si>
  <si>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</si>
  <si>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</si>
  <si>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</si>
  <si>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</si>
  <si>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</si>
  <si>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</si>
  <si>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</si>
  <si>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</si>
  <si>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</si>
  <si>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</si>
  <si>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</si>
  <si>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</si>
  <si>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</si>
  <si>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</si>
  <si>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</si>
  <si>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</si>
  <si>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</si>
  <si>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</si>
  <si>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</si>
  <si>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</si>
  <si>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</si>
  <si>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</si>
  <si>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</si>
  <si>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</si>
  <si>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</si>
  <si>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</si>
  <si>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</si>
  <si>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</si>
  <si>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</si>
  <si>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</si>
  <si>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</si>
  <si>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</si>
  <si>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</si>
  <si>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</si>
  <si>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</si>
  <si>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</si>
  <si>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</si>
  <si>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</si>
  <si>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</si>
  <si>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</si>
  <si>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</si>
  <si>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</si>
  <si>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</si>
  <si>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</si>
  <si>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</si>
  <si>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</si>
  <si>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</si>
  <si>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</si>
  <si>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</si>
  <si>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</si>
  <si>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</si>
  <si>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</si>
  <si>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</si>
  <si>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 xml:space="preserve"> Causa : Se supera la meta establecida ya que se presentó un incremento de la demanda de varios estados para prever el abasto durante el primer trimestre de 2020.  Efecto: Se contará con un abasto suficiente de pruebas de diagnostico de la línea Aba Test, para cubrir las necesidades de las campañas zoosanitarias implementadas por el SENASICA, durante el primer trimestre de 2020.  Otros Motivos:</t>
    </r>
  </si>
  <si>
    <r>
      <t xml:space="preserve">Productividad laboral en el sector agropecuario y pesquero
</t>
    </r>
    <r>
      <rPr>
        <sz val="10"/>
        <rFont val="Soberana Sans"/>
        <family val="2"/>
      </rPr>
      <t xml:space="preserve"> Causa : La variación de la meta se debe a un ajuste y actualización de valores por parte del INEGI. Esta actualización presenta una variación a la baja del PIB al 3er trimestre del 2019 de 35,069 mdp, en cuanto al promedio de la población ocupada en el sector primario esta se incrementó en 115,258. Efecto: El efecto para el sector es positivo toda vez, que más personas están involucradas en la producción de alimentos lo cual contribuye a una mejora en la producción para que el país pueda contar con seguridad alimentaria. Otros Motivos:</t>
    </r>
  </si>
  <si>
    <r>
      <t xml:space="preserve">Porcentaje de dosis de PPD comercializadas.  
</t>
    </r>
    <r>
      <rPr>
        <sz val="10"/>
        <rFont val="Soberana Sans"/>
        <family val="2"/>
      </rPr>
      <t xml:space="preserve"> Causa : Se cumple la meta relativa aunque se observa un incremento tanto en el numerador como denominador. El crecimiento marginal que muestran las pruebas de PPD se debe a que estados como Veracruz y Chiapas incrementaron sus consumos para el Programa de Vigilancia de Salud Animal al final del año.  Efecto: Se contará con un abasto suficiente de PPD Bovino para cubrir las necesidades de las campañas zoosanitarias implementadas por el SENASICA, durante el primer trimestre de 2020.  Otros Motivos:</t>
    </r>
  </si>
  <si>
    <r>
      <t xml:space="preserve">Porcentaje de dosis producidas.
</t>
    </r>
    <r>
      <rPr>
        <sz val="10"/>
        <rFont val="Soberana Sans"/>
        <family val="2"/>
      </rPr>
      <t xml:space="preserve"> Causa : El incremento en número de dosis producidas se debe  a la fabricación en avanzada del programa para el primer trimestre del 2020 del producto Aba test, ello conforme a lo solicitado por la H. Junta de Gobierno de PRONABIVE.  Efecto: Se contará con un abasto suficiente de PPD Bovino, Aba Test, Derri Plus y Melirev N para cubrir las necesidades de las campañas zoosanitarias implementadas por el SENASICA, durante el cuarto trimestre de 2019 y primer trimestre de 2020.  Otros Motivos:</t>
    </r>
  </si>
  <si>
    <r>
      <t xml:space="preserve">Porcentaje de lotes conformes
</t>
    </r>
    <r>
      <rPr>
        <sz val="10"/>
        <rFont val="Soberana Sans"/>
        <family val="2"/>
      </rPr>
      <t xml:space="preserve"> Causa : Al cuarto trimestre de 2019, la meta de producción medida en dosis y en lotes  ha sido rebasada, pero la meta en lotes conformes no se alcanzó.  De los 1,603 lotes producidos al cierre del ejercicio 2019, únicamente 31 han sido no conformes lo que representa un 1.93% del total de lotes producidos. Lo anterior es debido a que al trabajar con seres vivos en algunas ocasiones estos no se desarrollan de acuerdo a lo programado, dando como resultado una menor titulación del producto, no cumpliendo con las especificaciones requeridas.  Efecto: Los lotes producidos durante el periodo enero - diciembre de 2019 fueron 1,603, de los cuales 1,572 fueron lotes conformes y  31 lotes no conformes que representan el 1.93% del total de lotes producidos. Es importante señalar que en la industria farmacéutica se considera optimo que hasta un 5.0% de lotes sean no conformes, debido a que los seres vivos con los que se trabaja no siempre presentan el crecimiento y el desarrollo esperado.  Otros Motivos:</t>
    </r>
  </si>
  <si>
    <t>B004</t>
  </si>
  <si>
    <t>Adquisición de leche nacional</t>
  </si>
  <si>
    <t>VST-Liconsa, S.A. de C.V.</t>
  </si>
  <si>
    <t>2 - Desarrollo Social</t>
  </si>
  <si>
    <t>6 - Protección Social</t>
  </si>
  <si>
    <t>8 - Otros Grupos Vulnerables</t>
  </si>
  <si>
    <t>10 - Apoyo al ingreso, a la salud y a la educación de las familias en pobreza</t>
  </si>
  <si>
    <t>Contribuir al bienestar social e igualdad mediante la adquisición de leche de origen nacional de calidad para cubrir parte de la demanda del Programa de Abasto Social de Leche</t>
  </si>
  <si>
    <r>
      <t>Porcentaje de la demanda de leche del Programa de Abasto Social de Leche satisfecha a través del Programa de Adquisición de Leche Nacional</t>
    </r>
    <r>
      <rPr>
        <i/>
        <sz val="10"/>
        <color indexed="30"/>
        <rFont val="Soberana Sans"/>
      </rPr>
      <t xml:space="preserve">
</t>
    </r>
  </si>
  <si>
    <t>(Total de Litros adquiridos a través del Programa de Adquisición de Leche Nacional / Litros necesarios para el suministro del Programa de Abasto Social de Leche) * 100</t>
  </si>
  <si>
    <t>Parte de la demanda de leche del Programa de Abasto Social de Leche es cubierta con leche de origen nacional de calidad</t>
  </si>
  <si>
    <r>
      <t>Margen que representan los precios ofertados por los Agentes del mercado de leche fresca con respecto a los precios promedio pagados por Liconsa en las Zonas de Influencia de la Red de Acopio y Enfriamiento</t>
    </r>
    <r>
      <rPr>
        <i/>
        <sz val="10"/>
        <color indexed="30"/>
        <rFont val="Soberana Sans"/>
      </rPr>
      <t xml:space="preserve">
</t>
    </r>
  </si>
  <si>
    <t>(Precio pagado promedio de mercado/ precio pagado por Liconsa) x 100</t>
  </si>
  <si>
    <t>A Leche de origen nacional de calidad para el Programa de Abasto Social de Leche, comprada</t>
  </si>
  <si>
    <r>
      <t>Porcentaje de cumplimiento del programa de compra de leche nacional (fresca y polvo)</t>
    </r>
    <r>
      <rPr>
        <i/>
        <sz val="10"/>
        <color indexed="30"/>
        <rFont val="Soberana Sans"/>
      </rPr>
      <t xml:space="preserve">
</t>
    </r>
  </si>
  <si>
    <t>(Litros equivalentes de leche nacional adquiridos / Total de litros programados a comprar a nivel nacional)*100</t>
  </si>
  <si>
    <r>
      <t>Porcentaje de litros captados con el mayor grado de calidad respecto del total de litros adquiridos</t>
    </r>
    <r>
      <rPr>
        <i/>
        <sz val="10"/>
        <color indexed="30"/>
        <rFont val="Soberana Sans"/>
      </rPr>
      <t xml:space="preserve">
</t>
    </r>
  </si>
  <si>
    <t>(Total de litros con mayor grado de calidad / Total de litros adquiridos)*100</t>
  </si>
  <si>
    <r>
      <t>Tasa de variación del volumen total adquirido de leche fresca nacional</t>
    </r>
    <r>
      <rPr>
        <i/>
        <sz val="10"/>
        <color indexed="30"/>
        <rFont val="Soberana Sans"/>
      </rPr>
      <t xml:space="preserve">
</t>
    </r>
  </si>
  <si>
    <t>((Volumen total adquirido de leche fresca nacional en t / Volumen total adquirido de leche fresca nacional en t-1)-1)*100</t>
  </si>
  <si>
    <t>Tasa de variación</t>
  </si>
  <si>
    <t>A 1 Registro en los centros de acopio, a los productores nacionales de leche</t>
  </si>
  <si>
    <r>
      <t>Porcentaje de productores que le venden a Liconsa, con información completa en el Registro Nacional de Productores de Leche</t>
    </r>
    <r>
      <rPr>
        <i/>
        <sz val="10"/>
        <color indexed="30"/>
        <rFont val="Soberana Sans"/>
      </rPr>
      <t xml:space="preserve">
</t>
    </r>
  </si>
  <si>
    <t>(Número de productores que venden leche fresca nacional a Liconsa, con información básica completa en el Registro Nacional de Productores / Total de productores que le venden leche fresca nacional a Liconsa) * 100</t>
  </si>
  <si>
    <t>A 2 Gestión de almacenamiento y cuidado de la leche en los centros</t>
  </si>
  <si>
    <r>
      <t>Litros producidos para el PASL respecto al total de leche nacional adquirida en centros de acopio y plantas</t>
    </r>
    <r>
      <rPr>
        <i/>
        <sz val="10"/>
        <color indexed="30"/>
        <rFont val="Soberana Sans"/>
      </rPr>
      <t xml:space="preserve">
</t>
    </r>
  </si>
  <si>
    <t>(Litros producidos del PASL / Total de litros de leche fresca de centros de acopio y plantas )*100</t>
  </si>
  <si>
    <r>
      <t>Costo promedio de operación por litro en centros de acopio</t>
    </r>
    <r>
      <rPr>
        <i/>
        <sz val="10"/>
        <color indexed="30"/>
        <rFont val="Soberana Sans"/>
      </rPr>
      <t xml:space="preserve">
</t>
    </r>
  </si>
  <si>
    <t>Costo de operación / Litros captados</t>
  </si>
  <si>
    <t>Pesos</t>
  </si>
  <si>
    <t>Gestión-Economía-Trimestral</t>
  </si>
  <si>
    <r>
      <t>Capacidad utilizada en centros de acopio</t>
    </r>
    <r>
      <rPr>
        <i/>
        <sz val="10"/>
        <color indexed="30"/>
        <rFont val="Soberana Sans"/>
      </rPr>
      <t xml:space="preserve">
</t>
    </r>
  </si>
  <si>
    <t>(Litros de leche fresca captados diariamente / Capacidad de captación de litros de leche diarios en centros acopio) * 100</t>
  </si>
  <si>
    <t>Gestión-Eficiencia-Trimestral</t>
  </si>
  <si>
    <r>
      <t xml:space="preserve">Porcentaje de la demanda de leche del Programa de Abasto Social de Leche satisfecha a través del Programa de Adquisición de Leche Nacional
</t>
    </r>
    <r>
      <rPr>
        <sz val="10"/>
        <rFont val="Soberana Sans"/>
        <family val="2"/>
      </rPr>
      <t xml:space="preserve"> Causa : La Adquisición de Leche Nacional para el período Enero-Diciembre es ligeramente menor a la esperado, ya que este depende de la oferta de leche por parte de los productores. Efecto: La diferencia estimada se compensa con leche en polvo nacional, lo que significa menos costos para la entidad sin efectos adversos para el PASLN.  El total del volúmen adquirido mantiene una tendencia a la alza.  Otros Motivos:</t>
    </r>
  </si>
  <si>
    <r>
      <t xml:space="preserve">Margen que representan los precios ofertados por los Agentes del mercado de leche fresca con respecto a los precios promedio pagados por Liconsa en las Zonas de Influencia de la Red de Acopio y Enfriamiento
</t>
    </r>
    <r>
      <rPr>
        <sz val="10"/>
        <rFont val="Soberana Sans"/>
        <family val="2"/>
      </rPr>
      <t xml:space="preserve"> Causa : Como parte del proyecto del Gobierno Federal se incrementó el precio de compra (Precio de Garantía) de leche a pequeños y medianos productores inscritos al padrón de LICONSA. EL indicador es ligeramente menor al esperado debido a que el precio de mercado de la leche tuvo una ligera alza de 20 centavos por litro. Observaciones: El precio promedio de mercado (Precio Medio Rural) fue obtenido a través del Tablero Agroalimentario de Productos Básicos y Estratégicos. Septiembre 2019. https://www.cima.aserca.gob.mx/swb/cima/Tablero_de_control.                                                                                                                                                                               Efecto: El cumplimiento de la meta establecida no presenta efectos, sin embargo, el incremento en el precio de garantía incrementa de manera efectiva los ingresos de los pequeños y medianos productores de leche.                                                                                             Otros Motivos:</t>
    </r>
  </si>
  <si>
    <r>
      <t xml:space="preserve">Porcentaje de cumplimiento del programa de compra de leche nacional (fresca y polvo)
</t>
    </r>
    <r>
      <rPr>
        <sz val="10"/>
        <rFont val="Soberana Sans"/>
        <family val="2"/>
      </rPr>
      <t xml:space="preserve"> Causa : La Captación de Leche Fresca Nacional fue menor en un 5.34% respecto a la meta establecida,lo anterior se debe a que la producción de leche se encuentra limitada por los efectos de las condiciones climáticas que generan una disminución en la disponibilidad de pastos y agua. Efecto: Sin efectos cuantificables toda vez que las variaciones son mínimas     Otros Motivos:</t>
    </r>
  </si>
  <si>
    <r>
      <t xml:space="preserve">Porcentaje de litros captados con el mayor grado de calidad respecto del total de litros adquiridos
</t>
    </r>
    <r>
      <rPr>
        <sz val="10"/>
        <rFont val="Soberana Sans"/>
        <family val="2"/>
      </rPr>
      <t xml:space="preserve"> Causa : Los productores nacionales han entregado 274,285,014 litros con mayor grado de calidad lo que corresponde al 47.60% respecto al total de litros adquiridos. Lo cual esta ligeramente por debajo de la meta esperada, lo anterior debido a que la calidad de la leche es menor en este trimestre, lo que genera una baja en la proporción de litros de mayor calidad.  Efecto: No se consideran efectos en la operación del programa ya que el pago de la leche se basa en estímulos para los productores que entreguen leche de mejor calidad.                   Otros Motivos:</t>
    </r>
  </si>
  <si>
    <r>
      <t xml:space="preserve">Tasa de variación del volumen total adquirido de leche fresca nacional
</t>
    </r>
    <r>
      <rPr>
        <sz val="10"/>
        <rFont val="Soberana Sans"/>
        <family val="2"/>
      </rPr>
      <t xml:space="preserve"> Causa : No se alcanzó la meta debido a que las condiciones climáticas no permitieron a los productores obtener mayores cantidades de leche debido a la poca disponibilidad de pastos y agua, lo que redujo la oferta de leche en el periodo                                   Efecto: Se adquirió una menor cantidad de leche a los productores, la cual fue suficiente para el abasto. Otros Motivos:</t>
    </r>
  </si>
  <si>
    <r>
      <t xml:space="preserve">Porcentaje de productores que le venden a Liconsa, con información completa en el Registro Nacional de Productores de Leche
</t>
    </r>
    <r>
      <rPr>
        <sz val="10"/>
        <rFont val="Soberana Sans"/>
        <family val="2"/>
      </rPr>
      <t xml:space="preserve"> Causa : Derivado de la Actualización y depuración del Registro Nacional de Productores de Leche (RNPL), se identificaron 5,154 productores con las características necesarias para vender leche a Liconsa, lo cual modifica el denominador, asimismo el numerador se modifica ya que con la actualización del RNPL se tiene la información completa de cada uno de los productores que venden leche a Liconsa. Efecto: El efecto es positivo ya que con la información obtenida en la actualización del RNPL se puede dar seguimiento puntual de la adquisición de leche a los productores nacionales.  Otros Motivos:</t>
    </r>
  </si>
  <si>
    <r>
      <t xml:space="preserve">Litros producidos para el PASL respecto al total de leche nacional adquirida en centros de acopio y plantas
</t>
    </r>
    <r>
      <rPr>
        <sz val="10"/>
        <rFont val="Soberana Sans"/>
        <family val="2"/>
      </rPr>
      <t xml:space="preserve"> Causa : La proporción de litros producidos para el PASL respecto a la Captación de Leche Fresca Nacional, es ligeramente menor a lo esperado en la meta, lo anterior debido a que se redujo en mayor proporción la producción de leche en consecuencia por la disminución en la demanda, que la captación de leche fresca nacional. Efecto: La leche fresca nacional adquirida cubre un gran porcentaje para producir leche para el PASL y el faltante se complementa con la leche en polvo a un menor precio.                                    Otros Motivos:</t>
    </r>
  </si>
  <si>
    <r>
      <t xml:space="preserve">Costo promedio de operación por litro en centros de acopio
</t>
    </r>
    <r>
      <rPr>
        <sz val="10"/>
        <rFont val="Soberana Sans"/>
        <family val="2"/>
      </rPr>
      <t xml:space="preserve"> Causa : En el mes de diciembre de 2019, se aperturaron 12 centros de acopio de leche, el dinero destinado para estos centros incrementó los costos de operación del programa. Efecto: La captación de leche resultó más cara lo que reduce la eficiencia del programa, lo cual no afecta la operación del programa ya que esta diferencia se cubre con los recursos propios    Otros Motivos:</t>
    </r>
  </si>
  <si>
    <r>
      <t xml:space="preserve">Capacidad utilizada en centros de acopio
</t>
    </r>
    <r>
      <rPr>
        <sz val="10"/>
        <rFont val="Soberana Sans"/>
        <family val="2"/>
      </rPr>
      <t xml:space="preserve"> Causa : La diferencia entre la capacidad instalada en los Centros de Acopio y la capacidad utilizada tiene como principal causa que el presupuesto para la compra de leche fluida a pequeños y medianos productores  es insuficiente para alcanzar el 100% de utilización de dicha capacidad instalada.        Efecto: La falta de utilización de la capacidad instalada genera un ligero incremento en los costos de producción de la leche.                                             Otros Motivos:</t>
    </r>
  </si>
  <si>
    <t>E001</t>
  </si>
  <si>
    <t>Desarrollo y aplicación de programas educativos en materia agropecuaria</t>
  </si>
  <si>
    <t>IZC-Colegio de Postgraduados</t>
  </si>
  <si>
    <t>5 - Educación</t>
  </si>
  <si>
    <t>4 - Posgrado</t>
  </si>
  <si>
    <t>5 - Educación agropecuaria de posgrado</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</si>
  <si>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</si>
  <si>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</si>
  <si>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</si>
  <si>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</si>
  <si>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</si>
  <si>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</si>
  <si>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</si>
  <si>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</si>
  <si>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</si>
  <si>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Estratégico-Eficacia-Semestral</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</si>
  <si>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</si>
  <si>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</si>
  <si>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</si>
  <si>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C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</si>
  <si>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</si>
  <si>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</si>
  <si>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D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</si>
  <si>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</si>
  <si>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</si>
  <si>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A 1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</si>
  <si>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</si>
  <si>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</si>
  <si>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</si>
  <si>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</si>
  <si>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</si>
  <si>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</si>
  <si>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</si>
  <si>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C 3 A2.C2. Cumplimiento de los programas de vinculación</t>
  </si>
  <si>
    <r>
      <t>A2.C2 Porcentaje de convenios o contratos de transferencia de conocimientos o tecnología</t>
    </r>
    <r>
      <rPr>
        <i/>
        <sz val="10"/>
        <color indexed="30"/>
        <rFont val="Soberana Sans"/>
      </rPr>
      <t xml:space="preserve">
</t>
    </r>
  </si>
  <si>
    <t>(número de convenios o contratos de transferencia de conocimientos o tecnología firmados en 2019 / número de convenios o contratos de transferencia de conocimientos o tecnología programados para ser firmados en 2019)*100</t>
  </si>
  <si>
    <t>D 4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</si>
  <si>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</si>
  <si>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</si>
  <si>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r>
      <t xml:space="preserve">Productividad laboral en el sector agropecuario y pesquero
</t>
    </r>
    <r>
      <rPr>
        <sz val="10"/>
        <rFont val="Soberana Sans"/>
        <family val="2"/>
      </rPr>
      <t xml:space="preserve"> Causa : La variación de la meta se debe a un ajuste y actualización de valores por parte del INEGI. Esta actualización presenta una variación a la baja del PIB al 3er trimestre del 2019 de 35,069 mdp, en cuanto al promedio de la población ocupada en el sector primario esta se incrementó en 115,258. Efecto: El efecto para el sector es positivo toda vez, que más personas están involucradas en la producción de alimentos lo cual contribuye a una mejora en la producción de alimentos para que el país pueda contar con seguridad alimentaria. Otros Motivos:</t>
    </r>
  </si>
  <si>
    <r>
      <t xml:space="preserve">P1.1 Porcentaje de técnicos y profesionistas egresados con calificación igual o superior a 8.5
</t>
    </r>
    <r>
      <rPr>
        <sz val="10"/>
        <rFont val="Soberana Sans"/>
        <family val="2"/>
      </rPr>
      <t xml:space="preserve"> Causa : En comparación a lo programado con base en los ejercicios anteriores, se tiene un aumento de 9 egresados con calificación igual o superior a 8.5, gracias al compromiso adquirido por los estudiantes de mejorar su nivel académico, adicional a ello el número de técnicos y profesionistas egresados en el año fue menor en 1 al programado.  Efecto: El efecto es positivo toda vez que el aprovechamiento escolar de los estudiantes aumento, y se contará con la implementación de acciones para que los estudiantes incrementen en cada ejercicio su aprovechamiento escolar.  Otros Motivos:</t>
    </r>
  </si>
  <si>
    <r>
      <t xml:space="preserve">P1.2. Porcentaje de graduados de programas pertenecientes al PNPC-CONACYT, con calificación igual o superior a 9.0.
</t>
    </r>
    <r>
      <rPr>
        <sz val="10"/>
        <rFont val="Soberana Sans"/>
        <family val="2"/>
      </rPr>
      <t xml:space="preserve"> Causa : Se implementan acciones de mejora y actualización continua del seguimiento académico de los estudiantes de posgrado para que obtegan su grado academico en los tiempos reglamentarios conforme a los requisitos; asi mismo, los Programas de Posgrado del COLPOS, están sujetos a procesos de evaluación ante el CONACYT, para mantener su vigencia en el Padrón Nacional de Posgrado de Calidad (PNPC). Efecto: El incremento en el matricula, y de los estudiantes graduados con mayor aprovechamiento académico, así como el fortalecimiento de la formación de recursos humanos a nivel Posgrado, favorece y contribuye en el reconocimiento de los posgrados del COLPOS ante el PNPC del CONACYT. Además, se contribuye en la formación de recursos humanos especializados con aptitudes y fundamentos metodológicos que les permita afrontar y dar soluciones a los problemas que afectan el desarrollo del sector Agrícola, Pecuario, Forestal y Acuícola. Otros Motivos:</t>
    </r>
  </si>
  <si>
    <r>
      <t xml:space="preserve">C1. Porcentaje de artículos de investigación publicados en revistas con Comité Editorial.
</t>
    </r>
    <r>
      <rPr>
        <sz val="10"/>
        <rFont val="Soberana Sans"/>
        <family val="2"/>
      </rPr>
      <t xml:space="preserve"> Causa : La meta se vio sobrepasada derivado de un Incremento de resultados de investigación, obtenidos en los trabajos desarrollados por académicos y estudiantes de los posgrados de la institución, publicando 14 artículos de investigación adicionales a lo programado. Efecto: Mayor impacto por la divulgación del conocimiento en Ciencias Agrícolas, Pecuarias, Forestales y Acuícolas, en pro de la actualización continua y actividades subsecuentes de investigadores, profesionistas y productores. Otros Motivos:</t>
    </r>
  </si>
  <si>
    <r>
      <t xml:space="preserve">C4.Porcentaje de capacitaciones otorgadas a profesores del nivel medio superior y superior en materia agropecuaria respecto a las programadas
</t>
    </r>
    <r>
      <rPr>
        <sz val="10"/>
        <rFont val="Soberana Sans"/>
        <family val="2"/>
      </rPr>
      <t xml:space="preserve"> Causa : Derivado de los trabajos de vinculación realizados con otras instituciones se ha logrado la gestión de capacitaciones incrementando el acceso a cursos para Profesores, en materia agropecuaria. Otorgándose 8 capacitaciones adicionales a lo programado. Efecto: Si bien es cierto, la variación que se presenta es alta, el efecto es positivo, ya que se incrementaron las capacitaciones a profesores, lo que favorece en la formación de recursos humanos.     Otros Motivos:</t>
    </r>
  </si>
  <si>
    <r>
      <t xml:space="preserve">C2. Porcentaje de capacitaciones otorgadas a productores y técnicos de los sectores agropecuario, acuícola y forestal, respecto a las programadas
</t>
    </r>
    <r>
      <rPr>
        <sz val="10"/>
        <rFont val="Soberana Sans"/>
        <family val="2"/>
      </rPr>
      <t xml:space="preserve"> Causa : Se mantuvo la buena demanda de cursos de capacitación por parte de productores y técnicos del sector rural, por lo cual la meta fue superada. Además, hubo buena participación de los académicos para atender la demanda. Efecto: El mayor número de capacitaciones a productores y técnicos del sector rural permite una mayor transferencia y adopción de nuevos conocimientos hacia el sector productivo. Otros Motivos:</t>
    </r>
  </si>
  <si>
    <r>
      <t xml:space="preserve">C3.Porcentaje de estudiantes becados de educación media superior y superior del sector agropecuario
</t>
    </r>
    <r>
      <rPr>
        <sz val="10"/>
        <rFont val="Soberana Sans"/>
        <family val="2"/>
      </rPr>
      <t xml:space="preserve"> Causa : El número de becas se otorga con base a lo autorizado en el Reglamento de Becas y al presupuesto existente, por lo que, se trabajó en el otorgamiento de becas de manera equitativa a diferentes estudiantes, con el objetivo de tener resultados favorables en el porcentaje de estudiantes becados.   Efecto: La variación que se presenta tiene un efecto positivo, toda vez que, se obtuvo un incremento de beneficiarios, con un impacto positivo en el sector toda vez que se cuenta con un mayor número de profesionales conocedores del sector agropecuario.  Otros Motivos:</t>
    </r>
  </si>
  <si>
    <r>
      <t xml:space="preserve">A1.C1 Porcentaje de proyectos de investigación de las LGAC-CP
</t>
    </r>
    <r>
      <rPr>
        <sz val="10"/>
        <rFont val="Soberana Sans"/>
        <family val="2"/>
      </rPr>
      <t xml:space="preserve"> Causa : Incremento en el registro de proyectos de investigación pertenecientes a una LGAC, de las diferentes áreas del conocimiento de los posgrados institucionales, asociados a las investigaciones de nivel Maestría y Doctorado en Ciencia. Efecto: Incremento en la generación de conocimiento científico, que aportan soluciones a la problemática del Sector Agrícola, Pecuario, Forestal y Acuícola del país. Otros Motivos:</t>
    </r>
  </si>
  <si>
    <r>
      <t xml:space="preserve">A4.C4 Porcentaje de solicitudes para capacitación aprobadas de profesores de educación media superior y superior en materia agropecuaria    
</t>
    </r>
    <r>
      <rPr>
        <sz val="10"/>
        <rFont val="Soberana Sans"/>
        <family val="2"/>
      </rPr>
      <t xml:space="preserve"> Causa : En términos absolutos la meta fue sobrepasada ya que se otorgaron 9 capacitaciones adicionales a las programadas, derivado de un incremento en la demanda de las capacitaciones por parte de los profesores. No fue posible cumplir la meta al 100% ya que 5 solicitudes no pudieron ser atendidas por problemas con el otorgamiento de viáticos.  Efecto: El efecto es positivo ya que en términos absolutos se aprobaron 9 solicitudes para capacitación adicionales a las programadas, ello impacta positivamente en la calidad de la educación que se proporciona a los estudiantes.    Otros Motivos:</t>
    </r>
  </si>
  <si>
    <r>
      <t xml:space="preserve">A2.C2 Porcentaje de convenios o contratos de transferencia de conocimientos o tecnología
</t>
    </r>
    <r>
      <rPr>
        <sz val="10"/>
        <rFont val="Soberana Sans"/>
        <family val="2"/>
      </rPr>
      <t xml:space="preserve"> Causa : Fueron incrementadas las solicitudes de revisión y firma de convenios y/o contratos en el tercer trimestre del año 2019 por la liberación de recursos económicos de los gobiernos federal y estatal. El Colegio de Postgraduados realiza alrededor del 90% de proyectos externos con dichos gobiernos Efecto: El mayor número de convenios y contratos suscritos permitió una mayor vinculación entre el Colegio de Postgraduados y los diversos agentes de desarrollo del sector rural para la solución de problemas de carácter tecnológico y para la transferencia de tecnología y conocimientos. Otros Motivos:</t>
    </r>
  </si>
  <si>
    <r>
      <t xml:space="preserve">A3.C3 Porcentaje de estudiantes  seleccionados para el otorgamiento de becas académicas en el nivel medio superior y superior
</t>
    </r>
    <r>
      <rPr>
        <sz val="10"/>
        <rFont val="Soberana Sans"/>
        <family val="2"/>
      </rPr>
      <t xml:space="preserve"> Causa : Respecto a la Beca Académica, se precisa que de acuerdo al Reglamento de Becas del CSAEGRO, esta se otorga por semestre, se pretendió aumentar el número de estudiantes becados, sin embargo, en este ejercicio, hubo casos en los que un alumno recibió la beca académica en los dos semestres, por lo que, no se pudo incrementar el número de alumnos seleccionados para el otorgamiento de la Beca Académica.   Efecto: Si bien hubo un incremento del número de estudiantes con promedio mínimo de 8, el número de seleccionados fue menor al programado lo cual puede provocar que esto desmotive a los chicos para conservar ese promedio, por lo que se deberá realizar una adecuada programación en el otorgamiento de la beca académica, asimismo, actualizar el Reglamento de Becas del CSAEGRO.   Otros Motivos:</t>
    </r>
  </si>
  <si>
    <t>E003</t>
  </si>
  <si>
    <t>Desarrollo y Vinculación de la Investigación Científica y Tecnológica con el Sector</t>
  </si>
  <si>
    <t>A1I-Universidad Autónoma Chapingo</t>
  </si>
  <si>
    <t>3 - Educación Superior</t>
  </si>
  <si>
    <t>4 - 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</si>
  <si>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</si>
  <si>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</si>
  <si>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</si>
  <si>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</si>
  <si>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</si>
  <si>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</si>
  <si>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</si>
  <si>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</si>
  <si>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</si>
  <si>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</si>
  <si>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</si>
  <si>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</si>
  <si>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</si>
  <si>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</si>
  <si>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</si>
  <si>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D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</si>
  <si>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</si>
  <si>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</si>
  <si>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</si>
  <si>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</si>
  <si>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</si>
  <si>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</si>
  <si>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</si>
  <si>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</si>
  <si>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C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</si>
  <si>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</si>
  <si>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</si>
  <si>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C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</si>
  <si>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</si>
  <si>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</si>
  <si>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 xml:space="preserve"> Causa : Se cumplió con la meta programada Efecto: Se cumplió con la meta programada Otros Motivos:</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</si>
  <si>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 xml:space="preserve"> Causa : En el ejercicio 2019 se asignó un presupuesto original de 19.1 millones de pesos para la realización de proyectos de investigación con intervención directa a productores del sector agropecuario, lo que significó la realización de 283 proyectos, como se había establecido en la planeación institucional, no obstante la UACh, en los meses de marzo a julio del 2019, atravesó  un proceso de  huelga y otro de interinato de Rectorado,que dificultaron la aplicación de recursos durante cuatro meses. Con el inicio de la nueva administración de la UACh se logró una asignación presupuestal en el mes de octubre por 1.5 millones de pesos para la realización de 40 proyectos de servicio universitario.  Dado lo anterior, el número de proyectos institucionales con intervención directa con productores agropecuarios ascendió a 323, logrando una tasa favorable de variación de 8.3%.   Efecto: Se logró una mayor injerencia en el sector agropecuario derivado de un mayor número de proyectos con intervención directa con productores agropecuarios.  Otros Motivos:</t>
    </r>
  </si>
  <si>
    <r>
      <t xml:space="preserve">C4. Tasa de variación de materiales de divulgación producidos (libros, revistas, manuales, folletos, audiovisuales y otros medios de divulgación) en el año t respecto al año t-1
</t>
    </r>
    <r>
      <rPr>
        <sz val="10"/>
        <rFont val="Soberana Sans"/>
        <family val="2"/>
      </rPr>
      <t xml:space="preserve"> Causa : Se cumplió con la meta programada Efecto: Se cumplió con la meta programada Otros Motivos:</t>
    </r>
  </si>
  <si>
    <r>
      <t xml:space="preserve">C2. Tasa de variación de artículos científicos publicados y registrados para su publicación en revistas con Comité Editorial en el año t con respecto al año t-1
</t>
    </r>
    <r>
      <rPr>
        <sz val="10"/>
        <rFont val="Soberana Sans"/>
        <family val="2"/>
      </rPr>
      <t xml:space="preserve"> Causa : Se cumplió con la meta programada Efecto: Se cumplió con la meta programada Otros Motivos:</t>
    </r>
  </si>
  <si>
    <r>
      <t xml:space="preserve">C3. Tasa de variación de proyectos de servicio universitario realizados en el año t respecto al año t-1
</t>
    </r>
    <r>
      <rPr>
        <sz val="10"/>
        <rFont val="Soberana Sans"/>
        <family val="2"/>
      </rPr>
      <t xml:space="preserve"> Causa : Se cumplió con la meta programada Efecto: Se cumplió con la meta programada Otros Motivos:</t>
    </r>
  </si>
  <si>
    <r>
      <t xml:space="preserve">C1. Tasa de variación de innovaciones tecnológicas (títulos de obtentor de variedades y patentes) generadas en el año t con respecto al año t-1
</t>
    </r>
    <r>
      <rPr>
        <sz val="10"/>
        <rFont val="Soberana Sans"/>
        <family val="2"/>
      </rPr>
      <t xml:space="preserve"> Causa : Se cumplió con la meta programada Efecto: Se cumplió con la meta programada Otros Motivos:</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</si>
  <si>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 xml:space="preserve"> Causa : Se cumplió con la meta programada Efecto: Se cumplió con la meta programada Otros Motivos:</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</si>
  <si>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Se cumplió con la meta programada Efecto: Se cumplió con la meta programada Otros Motivos:</t>
    </r>
  </si>
  <si>
    <r>
      <t xml:space="preserve">A1-C3. Tasa de variación de proyectos de investigación vinculados con instituciones externas a la universidad generados en el año t respecto al año t-1
</t>
    </r>
    <r>
      <rPr>
        <sz val="10"/>
        <rFont val="Soberana Sans"/>
        <family val="2"/>
      </rPr>
      <t xml:space="preserve"> Causa : Se cumplió con la meta programada Efecto: Se cumplió con la meta programada Otros Motivos:</t>
    </r>
  </si>
  <si>
    <r>
      <t xml:space="preserve">A4-C3. Tasa de variación de proyectos de servicio universitario desarrollados en municipios con alta y muy alta marginación en el año t respecto al año t-1
</t>
    </r>
    <r>
      <rPr>
        <sz val="10"/>
        <rFont val="Soberana Sans"/>
        <family val="2"/>
      </rPr>
      <t xml:space="preserve"> Causa : Se cumplió con la meta programada Efecto: Se cumplió con la meta programada Otros Motivos:</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</si>
  <si>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</si>
  <si>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</si>
  <si>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</si>
  <si>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</si>
  <si>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</si>
  <si>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</si>
  <si>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</si>
  <si>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</si>
  <si>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encuestados en el uso de innovaciones tecnológicas generado por el uso de 10 tecnologías en el año tn-1)/(Promedio del Ingreso neto generado por 10 tecnologías testigo en el año tn-1)-1*100</t>
  </si>
  <si>
    <t>tasa</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</si>
  <si>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</si>
  <si>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</si>
  <si>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</si>
  <si>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</si>
  <si>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</si>
  <si>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r>
    <r>
      <rPr>
        <i/>
        <sz val="10"/>
        <color indexed="30"/>
        <rFont val="Soberana Sans"/>
      </rPr>
      <t xml:space="preserve">
</t>
    </r>
  </si>
  <si>
    <t xml:space="preserve">  (Número de tecnologías adoptadas por los productores vinculados a las cadenas agroalimentarias, agroindustriales y sistemas forestales en el año tn / Número de tecnologías generadas en el año tn-4)*100</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</si>
  <si>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</si>
  <si>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</si>
  <si>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</si>
  <si>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</si>
  <si>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</si>
  <si>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</si>
  <si>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</si>
  <si>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</si>
  <si>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</si>
  <si>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</si>
  <si>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</si>
  <si>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</si>
  <si>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</si>
  <si>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</si>
  <si>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E C.1 Tecnologías transferidas a los productores vinculados con las cadenas agroalimentarias, agroindustriales y sistemas forestales.</t>
  </si>
  <si>
    <r>
      <t>C1.Porcentaje de tecnologías transferidas a los productores vinculados a las cadenas agroalimentarias, agroindustriales y sistemas forestales en el año tn con respecto de las tecnologías validadas el año tn-1</t>
    </r>
    <r>
      <rPr>
        <i/>
        <sz val="10"/>
        <color indexed="30"/>
        <rFont val="Soberana Sans"/>
      </rPr>
      <t xml:space="preserve">
</t>
    </r>
  </si>
  <si>
    <t>(Número de tecnologías transferidas en el año tn / Número de tecnologías validadas en el año tn-1)*100</t>
  </si>
  <si>
    <t>F C2. Tecnologías validadas con productores vinculados con las cadenas agroalimentarias, agroindustriales y sistemas forestales.</t>
  </si>
  <si>
    <r>
      <t>C2.Porcentaje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</si>
  <si>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</si>
  <si>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G C.3 Artículos científicos publicados.</t>
  </si>
  <si>
    <r>
      <t>C3.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</si>
  <si>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</si>
  <si>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</si>
  <si>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H C6. Planes de Manejo Pesquero elaborados</t>
  </si>
  <si>
    <r>
      <t>C.6 Porcentaje de Planes de Manejo concluídos</t>
    </r>
    <r>
      <rPr>
        <i/>
        <sz val="10"/>
        <color indexed="30"/>
        <rFont val="Soberana Sans"/>
      </rPr>
      <t xml:space="preserve">
</t>
    </r>
  </si>
  <si>
    <t>(Número de Planes de Manejo Pesquero Concluídos /Número de Planes de Manejo Pesquero Comprometidos)* 100</t>
  </si>
  <si>
    <t>I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</si>
  <si>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</si>
  <si>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</si>
  <si>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A 1 A5.C4 Realizar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</si>
  <si>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</si>
  <si>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</si>
  <si>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B 2 A6.C5 Elaborar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</si>
  <si>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</si>
  <si>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</si>
  <si>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D 3 A9. C8 Atender las solicitudes de capacitación</t>
  </si>
  <si>
    <r>
      <t>A9. C8  Porcentaje de avance de la atención a solicitudes de capacitación</t>
    </r>
    <r>
      <rPr>
        <i/>
        <sz val="10"/>
        <color indexed="30"/>
        <rFont val="Soberana Sans"/>
      </rPr>
      <t xml:space="preserve">
</t>
    </r>
  </si>
  <si>
    <t>(Número de capacitaciones atendidas/Numero de capacitaciones solicitadas)*100</t>
  </si>
  <si>
    <t>E 4 A1.C1. Elaboración de publicaciones tecnológicas</t>
  </si>
  <si>
    <r>
      <t>A1.C1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</si>
  <si>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</si>
  <si>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E 5 A2.C1 Capacitación y formación de profesionistas vinculados a las cadenas agroalimentarias, agroindustriales y sistemas forestales.</t>
  </si>
  <si>
    <r>
      <t>A2.C1 Promedio de profesionistas atendidos por investigador en activo en el año tn</t>
    </r>
    <r>
      <rPr>
        <i/>
        <sz val="10"/>
        <color indexed="30"/>
        <rFont val="Soberana Sans"/>
      </rPr>
      <t xml:space="preserve">
</t>
    </r>
  </si>
  <si>
    <t>(Número de profesionistas del sector atendidos en el año tn/Número de investigadores en activo en el año tn)</t>
  </si>
  <si>
    <t>F 6 A3. C1.C2. Impartición de cursos, talleres, eventos demostrativos y foros de divulgación a productores, técnicos, industrializadores, comercializadores y estudiantes vinculados a cadenas agroalimentarias, agroindustriales y sistemas forestales.</t>
  </si>
  <si>
    <r>
      <t>A4. C.1 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</si>
  <si>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</si>
  <si>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 7 A4. C2. C3. Generación de tecnologías para las cadenas agroalimentarias, agroindustriales y sistemas forestales.</t>
  </si>
  <si>
    <r>
      <t>A4.C2 y C3.Porcentaje de tecnologías generadas para las cadenas agroalimentarias, agroindustriales y sistemas forestales en el año tn, respecto al número de proyectos de investigación aplicada finalizados en el año tn-1</t>
    </r>
    <r>
      <rPr>
        <i/>
        <sz val="10"/>
        <color indexed="30"/>
        <rFont val="Soberana Sans"/>
      </rPr>
      <t xml:space="preserve">
</t>
    </r>
  </si>
  <si>
    <t>(Número de tecnologías generadas para las cadenas agroalimentarias, agroindustriales y sistemas forestales en el año tn/Número de proyectos de investigación aplicada finalizados en el año tn-1)*100</t>
  </si>
  <si>
    <t>H 8 A7. C6 Realizar las actividades de los Programas de los Planes de Manejo Pesquero</t>
  </si>
  <si>
    <r>
      <t>A7. 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</si>
  <si>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programas de los planes de manejo pesquero comprometidos) x 100</t>
  </si>
  <si>
    <t>I 9 A8.C7. Elaborar las Fichas de las Cartas Nacionales (Pesquera y Acuícola)</t>
  </si>
  <si>
    <r>
      <t>A8. C7  Porcentaje de avance en la elaboración de las fichas de las Cartas Nacionales (Pesquera y Acuícola)</t>
    </r>
    <r>
      <rPr>
        <i/>
        <sz val="10"/>
        <color indexed="30"/>
        <rFont val="Soberana Sans"/>
      </rPr>
      <t xml:space="preserve">
</t>
    </r>
  </si>
  <si>
    <t>(Promedio del porcentaje de avance en la elaboración de las fichas de las Cartas Nacionales (Pesquera y Acuícola)  / Número de fichas de las Cartas Nacionales (Pesquera y Acuícola) comprometidas) x 100</t>
  </si>
  <si>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 xml:space="preserve"> Causa : Existieron condiciones favorables (climáticas y de mercado) para que las tecnologías expresaran sus beneficios al ser utilizadas por los productores, por lo anterior, los ingresos generados por el uso de tecnologías generadas por el INIFAP, fue mayor en 1% respecto a lo estimado, consecuentemente el valor de la meta alcanzada es superior en 5.48 puntos porcentuales respecto a la estimada.    Por otra parte, el denominador se refiere al cálculo del promedio del ingreso neto generado por el uso tecnologías de uso común. Al igual que el numerador (promedio del ingreso neto derivado del uso de tecnologías generadas por el INIFAP), considera datos referidos por los productores encuestados respecto al ciclo de cultivo del año anterior a la medición (2018).  Al momento de estimar la meta, se contaba con resultados preliminares de las encuestas aplicadas a los productores, no obstante, al final del ejercicio y con el 100% de las encuestas aplicadas, los resultados de ambas variables presentaron una variación de alrededor del 1% respecto a lo estimado. Efecto: Mayores ingresos para los productores forestales y agropecuarios, derivados del uso de innovaciones tecnológicas generadas por el INIFAP. Otros Motivos:</t>
    </r>
  </si>
  <si>
    <r>
      <t xml:space="preserve">Porcentaje de variación anual del valor de la producción pesquera y acuícola a nivel nacional
</t>
    </r>
    <r>
      <rPr>
        <sz val="10"/>
        <rFont val="Soberana Sans"/>
        <family val="2"/>
      </rPr>
      <t xml:space="preserve"> Causa : Se carece del dato oficial emitido por la CONAPESCA, de tal forma que se estima un porcentaje de avance en un 100.52%, considerando los datos publicados en el portal del SIAP, referente a la producción estimada para 2019 en Noviembre y el valor de la producción de 2018, más la inflación de 3.0% considerada a la fecha de realizar el reporte. En el cierre de cuenta pública se espera contar con los estimados actualizados a diciembre 2019. Efecto: Ninguno, toda vez que el diferencial de logro no es significativo. Otros Motivos:</t>
    </r>
  </si>
  <si>
    <r>
      <t xml:space="preserve">P1.2. Porcentaje de Distritos de Desarrollo Rural en donde se usa tecnología del Instituto Nacional de Investigaciones Forestales, Agrícolas y Pecuarias en el año tn
</t>
    </r>
    <r>
      <rPr>
        <sz val="10"/>
        <rFont val="Soberana Sans"/>
        <family val="2"/>
      </rPr>
      <t xml:space="preserve"> Causa : Se registro un cumplimiento del 102.26% con respecto a la meta programada derivado a que se fomentó y se promovio a través de los Centros de Investigación el uso de las tecnologías del INIFAP en los subsectores forestal, agrícola y pecuario en los Distritos de Desarrollo Rural en el país, así mismo se reforzó la validación, transferencia y adopción de tecnologías del INIFAP a través de convenios de colaboración con la SADER para estas acciones específicas. Efecto: Se obtuvo una mayor cobertura en el uso de las tecnologías en los distritos de desarrollo rural a nivel nacional, por lo que los productores de los DDR de la SADER tuvieron acceso a las tecnologías del INIFAP, dando como consecuencia un incremento en sus rendimientos y mejora de los recursos. Otros Motivos:</t>
    </r>
  </si>
  <si>
    <r>
      <t xml:space="preserve">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
</t>
    </r>
    <r>
      <rPr>
        <sz val="10"/>
        <rFont val="Soberana Sans"/>
        <family val="2"/>
      </rPr>
      <t xml:space="preserve"> Causa : 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 Efecto: Los usuarios vinculados con temáticas forestales, agrícolas y/o pecuarias, cuentan con un número mayor de soluciones tecnológicos proporcionadas por el INIFAP que son innovadoras y productivas para el campo mexicano. Otros Motivos:</t>
    </r>
  </si>
  <si>
    <r>
      <t xml:space="preserve">P.1.3 Porcentaje de instrumentos elaborados para la conservación, restauración, protección y aprovechamiento sustentable de los recursos pesqueros y acuícolas
</t>
    </r>
    <r>
      <rPr>
        <sz val="10"/>
        <rFont val="Soberana Sans"/>
        <family val="2"/>
      </rPr>
      <t xml:space="preserve"> Causa : Comportamiento de la meta acorde a lo programado. Efecto: Comportamiento de la meta acorde a lo programado. Otros Motivos:</t>
    </r>
  </si>
  <si>
    <r>
      <t xml:space="preserve">C.9 Porcentaje de opiniones y dictámenes técnicos emitidos 
</t>
    </r>
    <r>
      <rPr>
        <sz val="10"/>
        <rFont val="Soberana Sans"/>
        <family val="2"/>
      </rPr>
      <t xml:space="preserve"> Causa : La meta programada no se cumple debido a que las solicitudes de opiniones y dictámenes técnicos son realizadas mayoritariamente por la CONAPESCA, a demanda del sector pesquero y acuícola, factor que no es controlable por el INAPESCA.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Dado que éstos son a demanda del sector, no se considera ningún efecto negativo al  emitirse un menor número de opiniones y dictámenes. Otros Motivos:</t>
    </r>
  </si>
  <si>
    <r>
      <t xml:space="preserve">C.5. Porcentaje de proyectos de investigación elaborados que promueven el desarrollo e innovación tecnológica
</t>
    </r>
    <r>
      <rPr>
        <sz val="10"/>
        <rFont val="Soberana Sans"/>
        <family val="2"/>
      </rPr>
      <t xml:space="preserve"> Causa : La meta fue superada toda vez que derivado de una revisión y reclasificación de seis proyectos, se observó que éstos abonaron a la promoción del desarrollo y la innovación tecnológica, particularmente en el área de acuacultura. Por otro lado, en el denominador se observa un incremento debido a que inicialmente no se consideraron los proyectos de coordinación y atención al sector, los cuales suman en el total de proyectos. Efecto: El efecto fue positivo, particularmente en el área de acuacultura, ya que representa beneficios para los productores involucrados. Otros Motivos:</t>
    </r>
  </si>
  <si>
    <r>
      <t xml:space="preserve">C.4 Porcentaje de proyectos de investigación autorizados en la Red Nacional de Información e Investigación en Pesca y Acuacultura
</t>
    </r>
    <r>
      <rPr>
        <sz val="10"/>
        <rFont val="Soberana Sans"/>
        <family val="2"/>
      </rPr>
      <t xml:space="preserve"> Causa : Los trabajos realizados en la sesión del 2019 referente a la integración de la RNIIPA, se limitaron solamente a la conformación de la misma y no hubo proyectos propuestos por parte de los integrantes, para su autorización. Cabe mencionar que anteriormente los proyectos presentados y autorizados se financiaban con recursos de la RNIIPA, sin embargo se conformó una nueva mecánica en la que los integrantes serán los que realicen el aporte de los recursos para la realización de los proyectos.  Efecto: Ninguna, toda vez que se avanzó en la conformación de la RNIIPA para estar en posibilidades de llevar a cabo la autorización de los proyectos que los integrantes presenten para su autorización. Cabe mencionar que nunca hubo recursos comprometidos, toda vez que los integrantes de la RNIIPA serán los que realicen el aporte de los recursos. Otros Motivos:El RNIIPA sesionó hasta al tercer trimestre como se tenía programado, y fue durante este periodo cuando se conformó la nueva mecánica en la que los integrantes serán los que realicen el aporte de los recursos para la realización de los proyectos. Por tal motivo, ya no fue posible realizar una nueva proyección y ajustar la meta. </t>
    </r>
  </si>
  <si>
    <r>
      <t xml:space="preserve">C8.  Porcentaje de capacitaciones realizadas que promueven el desarrollo y la innovación tecnológica
</t>
    </r>
    <r>
      <rPr>
        <sz val="10"/>
        <rFont val="Soberana Sans"/>
        <family val="2"/>
      </rPr>
      <t xml:space="preserve"> Causa : La demanda de capacitación por parte del sector fue menor a lo esperado, por lo que la meta absoluta disminuyó, sin embargo, la meta relativa se cumple dado que se atendió el 100% de las capacitaciones solicitadas.  Efecto: No se consideran efectos dado que se atendió la demanda del sector.  Otros Motivos:</t>
    </r>
  </si>
  <si>
    <r>
      <t xml:space="preserve">C1.Porcentaje de tecnologías transferidas a los productores vinculados a las cadenas agroalimentarias, agroindustriales y sistemas forestales en el año tn con respecto de las tecnologías validadas el año tn-1
</t>
    </r>
    <r>
      <rPr>
        <sz val="10"/>
        <rFont val="Soberana Sans"/>
        <family val="2"/>
      </rPr>
      <t xml:space="preserve"> Causa : Los investigadores del INIFAP promovieron y apoyaron la transferencia de conocimientos y tecnologías agrícolas, pecuarias y forestales de acuerdo a las necesidades y demandas prioritarias de los productores y/o usuarios, lo que permitió superar la meta planeada. Efecto:  A partir de la desviación positiva de la meta para el cierre del segundo semestre, la transferencia de tecnologías coadyuvan a impulsar la innovación y el desarrollo tecnológico entre los productores del campo mexicano. Otros Motivos:</t>
    </r>
  </si>
  <si>
    <r>
      <t xml:space="preserve">C2.Porcentaje de tecnologías validadas en el año tn con respecto de las tecnologías generadas el año tn-1
</t>
    </r>
    <r>
      <rPr>
        <sz val="10"/>
        <rFont val="Soberana Sans"/>
        <family val="2"/>
      </rPr>
      <t xml:space="preserve"> Causa : El Instituto Nacional de Investigaciones Forestales, Agrícolas y Pecuarias en el 2019 le asignó un mayor recurso presupuestal a los Centros de Investigación para dar continuidad a las actividades de validación de tecnologías ya que se ha considerado importante fomentar esta actividad como parte del proceso de innovación implementado por este Instituto. Efecto: Se obtuvo una desviación positiva para el cierre del ejercicio, validando tecnologías que coadyuvan al fortalecimiento del quehacer Institucional. Otros Motivos:</t>
    </r>
  </si>
  <si>
    <r>
      <t xml:space="preserve">C3. Promedio de artículos científicos publicados por investigador en activo en el año tn
</t>
    </r>
    <r>
      <rPr>
        <sz val="10"/>
        <rFont val="Soberana Sans"/>
        <family val="2"/>
      </rPr>
      <t xml:space="preserve"> Causa : Derivado de los proyectos de investigación que se generan y financian en el INIFAP se compromete la publicación de artículos científicos en revistas indexadas y con arbitraje nacionales e internacionales, por ende en 2019, el resultado de estos proyectos del Instituto más los desarrollados con otras fuentes financieras se logró generar y publicar un número mayor de artículos científicos a lo establecido en la meta inicial. Efecto: Los usuarios vinculados con temáticas forestales, agrícolas y/o pecuarias, cuentan con una mayor disponibilidad de artículos de carácter científico. Otros Motivos:</t>
    </r>
  </si>
  <si>
    <r>
      <t xml:space="preserve">C.6 Porcentaje de Planes de Manejo concluídos
</t>
    </r>
    <r>
      <rPr>
        <sz val="10"/>
        <rFont val="Soberana Sans"/>
        <family val="2"/>
      </rPr>
      <t xml:space="preserve"> Causa : Comportamiento de la meta acorde a lo programado. Efecto: Comportamiento de la meta acorde a lo programado. Otros Motivos:</t>
    </r>
  </si>
  <si>
    <r>
      <t xml:space="preserve">C.7 Porcentaje de avance en la elaboración de las Fichas de las Cartas Nacionales (Pesquera y Acuícola)
</t>
    </r>
    <r>
      <rPr>
        <sz val="10"/>
        <rFont val="Soberana Sans"/>
        <family val="2"/>
      </rPr>
      <t xml:space="preserve"> Causa : De las 94 fichas comprometidas, solo se lograron concluir 62, sin embargo 32 fichas tienen un alto porcentaje de avance, por lo que se espera concluir la elaboración al 100% antes del cierre de cuenta pública 2019, lo anterior derivado en parte por la reducción de personal eventual. Efecto: Retraso en la conclusión de las fichas, lo que impacta en la conformación de la Carta Nacional Pesquera. Se estima concluir la elaboración de las fichas antes del cierre de la cuenta pública 2019.  Otros Motivos:</t>
    </r>
  </si>
  <si>
    <r>
      <t xml:space="preserve">A5. C4  Porcentaje de sesiones realizadas de los Comités de la RNIIPA
</t>
    </r>
    <r>
      <rPr>
        <sz val="10"/>
        <rFont val="Soberana Sans"/>
        <family val="2"/>
      </rPr>
      <t xml:space="preserve"> Causa : Comportamiento de la meta acorde a lo programado. Efecto: Comportamiento de la meta acorde a lo programado. Otros Motivos:</t>
    </r>
  </si>
  <si>
    <r>
      <t xml:space="preserve">A6. C5 Porcentaje de informes finales elaborados, de las Investigaciones Científicas y Técnicas
</t>
    </r>
    <r>
      <rPr>
        <sz val="10"/>
        <rFont val="Soberana Sans"/>
        <family val="2"/>
      </rPr>
      <t xml:space="preserve"> Causa : La meta fue superada debido a que derivado de ajustes en la planeación se decidió que todos los proyectos deberán contar con informe final, excepto los correspondientes a coordinación y atención del sector (9), así como al incremento en el número de proyectos realizados. Cabe mencionar que el total de proyectos fue de 172 y de acuerdo a lo mencionado, sólo 163 tuvieron informe comprometido. Efecto: Positivo, ya que se cuenta con el compromiso de realizar un informe final por cada proyecto concluido, lo que permite tener un acervo de información y conocimiento. Otros Motivos:</t>
    </r>
  </si>
  <si>
    <r>
      <t xml:space="preserve">A9. C8  Porcentaje de avance de la atención a solicitudes de capacitación
</t>
    </r>
    <r>
      <rPr>
        <sz val="10"/>
        <rFont val="Soberana Sans"/>
        <family val="2"/>
      </rPr>
      <t xml:space="preserve"> Causa : La demanda de capacitación por parte del sector fue considerablemente menor a lo esperado, por lo que la meta absoluta disminuyó, sin embargo, le meta relativa se cumple dado que se atendió el 100% de las capacitaciones solicitadas. Efecto: No se consideran efectos dado que se atendió la demanda del sector.  Otros Motivos:</t>
    </r>
  </si>
  <si>
    <r>
      <t xml:space="preserve">A1.C1 Promedio de publicaciones tecnológicas por investigador en activo en el año tn
</t>
    </r>
    <r>
      <rPr>
        <sz val="10"/>
        <rFont val="Soberana Sans"/>
        <family val="2"/>
      </rPr>
      <t xml:space="preserve"> Causa : Los investigadores del Instituto recibieron en el segundo semestre invitaciones para participar en congresos nacionales e internacionales que no se tenían contemplados en la meta inicial, dando oportunidad de presentar un mayor número de publicaciones tecnológicas obteniendo un cumplimiento de la meta del 109.85 Efecto: Los usuarios de los sectores forestales, agrícolas y/o pecuarias, cuentan con una mayor disponibilidad de artículos de carácter técnico generados en el INIFAP Otros Motivos:</t>
    </r>
  </si>
  <si>
    <r>
      <t xml:space="preserve">A2.C1 Promedio de profesionistas atendidos por investigador en activo en el año tn
</t>
    </r>
    <r>
      <rPr>
        <sz val="10"/>
        <rFont val="Soberana Sans"/>
        <family val="2"/>
      </rPr>
      <t xml:space="preserve"> Causa : La meta fue sobrepasada debido a la mayor demanda de atención a profesionistas (agentes de cambio, estudiantes de servicio social y estancias de investigación) de los sectores forestal, agrícola y pecuario de capacitación especializada y asistencia técnica.   Efecto: El aumento de las solicitudes a la demanda de la asistencia técnica por parte de los investigadores del INIFAP, lograron la formación de recursos humanos en temas prioritarios para los sectores forestal, agrícola y/ pecuario. Otros Motivos:</t>
    </r>
  </si>
  <si>
    <r>
      <t xml:space="preserve">A4. C.1 C2.Promedio de cursos, talleres, eventos demostrativos y foros de divulgación impartidos por investigador en activo en el año tn
</t>
    </r>
    <r>
      <rPr>
        <sz val="10"/>
        <rFont val="Soberana Sans"/>
        <family val="2"/>
      </rPr>
      <t xml:space="preserve"> Causa : Se rebasó la meta programada debido a que las capacitaciones, surgen de las necesidades de los usuarios, donde se debe contribuir a la solución una problemática, facilitando la transferencia de conocimientos que coadyuvaron a un manejo apropiado de las tecnologías del INIFAP. Efecto: Esta desviación positiva coadyuva en el fortalecimiento y la competitividad Institucional demostrando capacidad de atención a las demandas de los sectores forestal, agrícola y pecuaria derivado de la vinculación que tiene el Instituto con otros organismos. Otros Motivos:</t>
    </r>
  </si>
  <si>
    <r>
      <t xml:space="preserve">A4.C2 y C3.Porcentaje de tecnologías generadas para las cadenas agroalimentarias, agroindustriales y sistemas forestales en el año tn, respecto al número de proyectos de investigación aplicada finalizados en el año tn-1
</t>
    </r>
    <r>
      <rPr>
        <sz val="10"/>
        <rFont val="Soberana Sans"/>
        <family val="2"/>
      </rPr>
      <t xml:space="preserve"> Causa : El resultado de los proyectos de investigación del INIFAP, fue la generación de un número mayor de tecnologías que dieron respuesta a las demandas de los productores a nivel nacional, provocando que se superara la meta programada. El Instituto, a través del apoyo al PRODETER, dio continuidad al proceso de innovación que tiene como fin la transferencia y adopción de los resultados de sus investigaciones en los subsectores forestal, agrícola y pecuario.  Efecto: Los usuarios vinculados con temáticas forestales, agrícolas y/o pecuarias, cuentan con un número mayor de alternativas innovadoras para el campo mexicano. Otros Motivos:</t>
    </r>
  </si>
  <si>
    <r>
      <t xml:space="preserve">A7. C6 Porcentaje de avance en la conclusión de las actividades de los programas de los planes de manejo pesquero
</t>
    </r>
    <r>
      <rPr>
        <sz val="10"/>
        <rFont val="Soberana Sans"/>
        <family val="2"/>
      </rPr>
      <t xml:space="preserve"> Causa : Comportamiento de la meta acorde a lo programado. Efecto: Comportamiento de la meta acorde a lo programado. Otros Motivos:</t>
    </r>
  </si>
  <si>
    <r>
      <t xml:space="preserve">A8. C7  Porcentaje de avance en la elaboración de las fichas de las Cartas Nacionales (Pesquera y Acuícola)
</t>
    </r>
    <r>
      <rPr>
        <sz val="10"/>
        <rFont val="Soberana Sans"/>
        <family val="2"/>
      </rPr>
      <t xml:space="preserve"> Causa : De las 94 fichas comprometidas, solo se lograron concluir 62, sin embargo 32 fichas tienen un alto porcentaje de avance, por lo que se espera concluir la elaboración al 100% antes del cierre de cuenta pública 2019, lo anterior derivado en parte por la reducción de personal eventual. Efecto: Retraso en la conclusión de las fichas, lo que impacta en la conformación de la Carta Nacional Pesquera. Se estima concluir la elaboración de las fichas antes del cierre de la cuenta pública 2019.  Otros Motivos:</t>
    </r>
  </si>
  <si>
    <t>K014</t>
  </si>
  <si>
    <t>Otros proyectos de infraestructura social</t>
  </si>
  <si>
    <t>Contribuir al desarrollo económico incluyente mediante la producción de leche para el Programa de Abasto Social de Leche</t>
  </si>
  <si>
    <r>
      <t>Porcentaje de cumplimiento de la producción para el Programa de Abasto Social de Leche</t>
    </r>
    <r>
      <rPr>
        <i/>
        <sz val="10"/>
        <color indexed="30"/>
        <rFont val="Soberana Sans"/>
      </rPr>
      <t xml:space="preserve">
</t>
    </r>
  </si>
  <si>
    <t>Litros de leche producidos en el periodo t / Litros de leche Liconsa programados a producir en el ejercicio)*100</t>
  </si>
  <si>
    <t>Producción de leche y suplementos alimenticios en polvo en la planta de Querétaro</t>
  </si>
  <si>
    <r>
      <t>Litros de leche y suplementos alimenticios en polvo producidos en la planta de Querétaro sin riesgos de contaminación</t>
    </r>
    <r>
      <rPr>
        <i/>
        <sz val="10"/>
        <color indexed="30"/>
        <rFont val="Soberana Sans"/>
      </rPr>
      <t xml:space="preserve">
</t>
    </r>
  </si>
  <si>
    <t xml:space="preserve">Litros de leche producidos en la planta de Querétaro bajo la Norma NOM-251-SSA-1-2009 </t>
  </si>
  <si>
    <t>Litros</t>
  </si>
  <si>
    <t>A Construcción de muro cancel de policarbonato de alta densidad</t>
  </si>
  <si>
    <r>
      <t>Muro de policarbonato construido</t>
    </r>
    <r>
      <rPr>
        <i/>
        <sz val="10"/>
        <color indexed="30"/>
        <rFont val="Soberana Sans"/>
      </rPr>
      <t xml:space="preserve">
</t>
    </r>
  </si>
  <si>
    <t>Muro de policarbonato construido</t>
  </si>
  <si>
    <t>Muro</t>
  </si>
  <si>
    <t>Gestión-Eficiencia-Anual</t>
  </si>
  <si>
    <t>A 1 Pago al proveedor</t>
  </si>
  <si>
    <r>
      <t>Porcentaje del monto pagado al proveedor para la construcción del muro</t>
    </r>
    <r>
      <rPr>
        <i/>
        <sz val="10"/>
        <color indexed="30"/>
        <rFont val="Soberana Sans"/>
      </rPr>
      <t xml:space="preserve">
</t>
    </r>
  </si>
  <si>
    <t>(Monto pagado al proveedor / Total del costo de la construcción del muro)*100</t>
  </si>
  <si>
    <r>
      <t xml:space="preserve">Porcentaje de cumplimiento de la producción para el Programa de Abasto Social de Leche
</t>
    </r>
    <r>
      <rPr>
        <sz val="10"/>
        <rFont val="Soberana Sans"/>
        <family val="2"/>
      </rPr>
      <t xml:space="preserve"> Causa : 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 Efecto: No se consideran afectaciones cuantificables toda vez que la producción de leche obedece a la demanda de los beneficiarios.  Otros Motivos:</t>
    </r>
  </si>
  <si>
    <r>
      <t xml:space="preserve">Litros de leche y suplementos alimenticios en polvo producidos en la planta de Querétaro sin riesgos de contaminación
</t>
    </r>
    <r>
      <rPr>
        <sz val="10"/>
        <rFont val="Soberana Sans"/>
        <family val="2"/>
      </rPr>
      <t xml:space="preserve"> Causa : Se cumple con la meta programada. Efecto: Se cumple con la meta programada. Otros Motivos:</t>
    </r>
  </si>
  <si>
    <r>
      <t xml:space="preserve">Muro de policarbonato construido
</t>
    </r>
    <r>
      <rPr>
        <sz val="10"/>
        <rFont val="Soberana Sans"/>
        <family val="2"/>
      </rPr>
      <t xml:space="preserve"> Causa : Se concluyó satisfactoriamente la construcción del muro. Efecto: Se cumple con la meta programada. Otros Motivos:</t>
    </r>
  </si>
  <si>
    <r>
      <t xml:space="preserve">Porcentaje del monto pagado al proveedor para la construcción del muro
</t>
    </r>
    <r>
      <rPr>
        <sz val="10"/>
        <rFont val="Soberana Sans"/>
        <family val="2"/>
      </rPr>
      <t xml:space="preserve"> Causa : Se alcanza la meta relativa aunque la absoluta queda por debajo de lo estimado debido a economías durante la ejecución del proyecto. Efecto: Se tuvo un gasto menor lo que mejora la eficiencia en la aplicación de los recursos Otros Motivos:</t>
    </r>
  </si>
  <si>
    <t>P001</t>
  </si>
  <si>
    <t>Diseño y Aplicación de la Política Agropecuaria</t>
  </si>
  <si>
    <t>510-Dirección General de Programación, Presupuesto y Finanzas</t>
  </si>
  <si>
    <t>9 - 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</si>
  <si>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</si>
  <si>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</si>
  <si>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</si>
  <si>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</si>
  <si>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</si>
  <si>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</si>
  <si>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</si>
  <si>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</si>
  <si>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</si>
  <si>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</si>
  <si>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</si>
  <si>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A 1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</si>
  <si>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</si>
  <si>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</si>
  <si>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</si>
  <si>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</si>
  <si>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</si>
  <si>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</si>
  <si>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de las modalidades S, U, E, B y P de la SAGARPA con un nivel de logro satisfactorio en la metas de los indicadores de la MIR.
</t>
    </r>
    <r>
      <rPr>
        <sz val="10"/>
        <rFont val="Soberana Sans"/>
        <family val="2"/>
      </rPr>
      <t xml:space="preserve"> Causa : La meta fue sobrepasada ya que dos programas adicionales a los programados obtuvo un cumplimiento satisfactorio al 3er trimestre, ello se debió al esfuerzo de los programas para cumplir con sus metas.  Efecto: El efecto es positivo, toda vez que los programas alcanzan sus metas, el sector agroalimentario se ve favorecido con proyectos que apoyen la producción de alimentos que consecuentemente impacten en la seguridad alimentaria.  Otros Motivos:</t>
    </r>
  </si>
  <si>
    <r>
      <t xml:space="preserve">C2. Porcentaje de Recursos de Apoyo Administrativo Ejercidos
</t>
    </r>
    <r>
      <rPr>
        <sz val="10"/>
        <rFont val="Soberana Sans"/>
        <family val="2"/>
      </rPr>
      <t xml:space="preserve"> Causa : El 91.73 % de avance en la meta programada es una cifra preliminar, en virtud de que el resultado definitivo será registrado al concluir el proceso de elaboración de la Cuenta Pública 2019.  Incluye un presupuesto modificado por $128,222,727.99 y un presupuesto ejercido por $124,966,664.41, relativos  a gastos de operación de programas presupuestarios con modalidad U ""Otros Subsidios"" (Crédito Ganadero a la Palabra, Fertilizantes, Producción para el Bienestar, Desarrollo Rural y Agromercados Sociales y Sustentables); lo anterior, derivado de los cambios en los procedimientos y a los movimientos presupuestarios autorizados, en ambos casos por la Secretaría de Hacienda y Crédito Público. Efecto: Se considera factible cubrir al 100% la meta programada al concluir el cierre de la Cuenta Pública 2019  Otros Motivos:</t>
    </r>
  </si>
  <si>
    <r>
      <t xml:space="preserve">C1. Porcentaje de programas presupuestarios de la SAGARPA con Matriz de Indicadores para Resultados mejorada    
</t>
    </r>
    <r>
      <rPr>
        <sz val="10"/>
        <rFont val="Soberana Sans"/>
        <family val="2"/>
      </rPr>
      <t xml:space="preserve"> Causa : La meta se cumplió conforme a lo programado Efecto: La meta se cumplió conforme a lo programado Otros Motivos:</t>
    </r>
  </si>
  <si>
    <r>
      <t xml:space="preserve">A1. C1. Porcentaje de Unidades Responsables con Recursos Asignados
</t>
    </r>
    <r>
      <rPr>
        <sz val="10"/>
        <rFont val="Soberana Sans"/>
        <family val="2"/>
      </rPr>
      <t xml:space="preserve"> Causa : La meta se cumplió conforme a lo programado. Efecto: La meta se cumplió conforme a lo programado. Otros Motivos:</t>
    </r>
  </si>
  <si>
    <r>
      <t xml:space="preserve">A2.C2. Estructura Programática Sectorial Autorizada
</t>
    </r>
    <r>
      <rPr>
        <sz val="10"/>
        <rFont val="Soberana Sans"/>
        <family val="2"/>
      </rPr>
      <t xml:space="preserve"> Causa : La meta se cumplió conforme a lo programado. Efecto: La meta se cumplió conforme a lo programado. Otros Motivos:</t>
    </r>
  </si>
  <si>
    <t>S052</t>
  </si>
  <si>
    <t>Programa de Abasto Social de Leche a cargo de Liconsa, S.A. de C.V.</t>
  </si>
  <si>
    <t>11 - Atención de la población urbana y rural en pobreza</t>
  </si>
  <si>
    <t>Contribuir al bienestar social e igualdad mediante el acceso a la alimentación</t>
  </si>
  <si>
    <r>
      <t>Población infantil en situación de malnutrición. Prevalencia de desnutrición crónica en niños y niñas menores de 5 años</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</si>
  <si>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</si>
  <si>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</si>
  <si>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</si>
  <si>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t>N/A</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</si>
  <si>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</si>
  <si>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anemia en niños y niñas menores de 5 años de edad</t>
    </r>
    <r>
      <rPr>
        <i/>
        <sz val="10"/>
        <color indexed="30"/>
        <rFont val="Soberana Sans"/>
      </rPr>
      <t xml:space="preserve">
</t>
    </r>
  </si>
  <si>
    <t>Las personas que se encuentran por debajo de la línea de bienestar integrantes de los hogares, mejoran su acceso a la alimentación.</t>
  </si>
  <si>
    <r>
      <t>Porcentaje de cobertura de los hogares objetivo.</t>
    </r>
    <r>
      <rPr>
        <i/>
        <sz val="10"/>
        <color indexed="30"/>
        <rFont val="Soberana Sans"/>
      </rPr>
      <t xml:space="preserve">
</t>
    </r>
  </si>
  <si>
    <t>(Hogares atendidos / Hogares objetivo) *100</t>
  </si>
  <si>
    <r>
      <t>Margen de ahorro por litro de leche de las familias beneficiarias del programa.</t>
    </r>
    <r>
      <rPr>
        <i/>
        <sz val="10"/>
        <color indexed="30"/>
        <rFont val="Soberana Sans"/>
      </rPr>
      <t xml:space="preserve">
</t>
    </r>
  </si>
  <si>
    <t>((Precio comercial de leches equivalentes a la leche distribuida por Liconsa - precio de leche Liconsa) / Precio comercial de leches equivalentes a la leche distribuida por Liconsa) *100</t>
  </si>
  <si>
    <t>A C1. Leche fortificada de bajo precio distribuida por Liconsa</t>
  </si>
  <si>
    <r>
      <t xml:space="preserve">C1.2 Porcentaje de mujeres atendidas por el programa en el trimestre    </t>
    </r>
    <r>
      <rPr>
        <i/>
        <sz val="10"/>
        <color indexed="30"/>
        <rFont val="Soberana Sans"/>
      </rPr>
      <t xml:space="preserve">
</t>
    </r>
  </si>
  <si>
    <t xml:space="preserve">(Número de mujeres atendidas por el programa en el trimestre / Número de beneficiarios al trimestre) *100    </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</si>
  <si>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</si>
  <si>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</si>
  <si>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</si>
  <si>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t>B C2. Utilidades generadas con la venta de leche comercial</t>
  </si>
  <si>
    <r>
      <t xml:space="preserve">C.2 Porcentaje de utilidad en la venta de leche comercial    </t>
    </r>
    <r>
      <rPr>
        <i/>
        <sz val="10"/>
        <color indexed="30"/>
        <rFont val="Soberana Sans"/>
      </rPr>
      <t xml:space="preserve">
</t>
    </r>
  </si>
  <si>
    <t xml:space="preserve">(Utilidad de operación / Ventas netas)*100    </t>
  </si>
  <si>
    <t>Estratégico-Economía-Anual</t>
  </si>
  <si>
    <t>A 1 A1.C1 Producción y fortificación de leche</t>
  </si>
  <si>
    <r>
      <t xml:space="preserve">A1.1.C1 Porcentaje de producción de leche fluida Liconsa en el trimestre  </t>
    </r>
    <r>
      <rPr>
        <i/>
        <sz val="10"/>
        <color indexed="30"/>
        <rFont val="Soberana Sans"/>
      </rPr>
      <t xml:space="preserve">
</t>
    </r>
  </si>
  <si>
    <t xml:space="preserve">(Número de litros producidos de leche fluida Liconsa en el trimestre / Número de litros de leche producidos por Liconsa en el trimestre) *100  </t>
  </si>
  <si>
    <r>
      <t xml:space="preserve">A1.2.C1 Porcentaje de cumplimiento del contenido de ácido fólico en la leche fortificada Liconsa    </t>
    </r>
    <r>
      <rPr>
        <i/>
        <sz val="10"/>
        <color indexed="30"/>
        <rFont val="Soberana Sans"/>
      </rPr>
      <t xml:space="preserve">
</t>
    </r>
  </si>
  <si>
    <t xml:space="preserve">(Contenido promedio de ácido fólico en la leche fortificada Liconsa / Contenido de ácido fólico declarado en la etiqueta del envase) * 100    </t>
  </si>
  <si>
    <t>Gestión-Calidad-Trimestral</t>
  </si>
  <si>
    <r>
      <t xml:space="preserve">A1.5.C1 Costo integrado por litro de leche Liconsa    </t>
    </r>
    <r>
      <rPr>
        <i/>
        <sz val="10"/>
        <color indexed="30"/>
        <rFont val="Soberana Sans"/>
      </rPr>
      <t xml:space="preserve">
</t>
    </r>
  </si>
  <si>
    <t xml:space="preserve">(Costo de producción por litro de leche Liconsa al trimestre + Costo de operación por litro de leche Liconsa por litro de leche)    </t>
  </si>
  <si>
    <r>
      <t xml:space="preserve">A1.6.C1 Porcentaje de cumplimiento de la producción para el Programa de Abasto Social de Leche    </t>
    </r>
    <r>
      <rPr>
        <i/>
        <sz val="10"/>
        <color indexed="30"/>
        <rFont val="Soberana Sans"/>
      </rPr>
      <t xml:space="preserve">
</t>
    </r>
  </si>
  <si>
    <t xml:space="preserve">(Litros de leche Liconsa producidos al trimestre / Litros de leche Liconsa programados a producir al trimestre)*100    </t>
  </si>
  <si>
    <r>
      <t xml:space="preserve">A1.3.C1 Porcentaje de cumplimiento del contenido de hierro en la leche fortificada Liconsa    </t>
    </r>
    <r>
      <rPr>
        <i/>
        <sz val="10"/>
        <color indexed="30"/>
        <rFont val="Soberana Sans"/>
      </rPr>
      <t xml:space="preserve">
</t>
    </r>
  </si>
  <si>
    <t xml:space="preserve">(Contenido promedio de hierro en la leche fortificada Liconsa / Contenido de hierro declarado en la etiqueta del envase) * 100    </t>
  </si>
  <si>
    <r>
      <t xml:space="preserve">A1.4.C1 Porcentaje de cumplimiento del contenido de proteínas en la leche fortificada Liconsa    </t>
    </r>
    <r>
      <rPr>
        <i/>
        <sz val="10"/>
        <color indexed="30"/>
        <rFont val="Soberana Sans"/>
      </rPr>
      <t xml:space="preserve">
</t>
    </r>
  </si>
  <si>
    <t xml:space="preserve">(Contenido promedio de proteínas en la leche fortificada Liconsa / Contenido de proteínas establecido en la NOM-155-SCFI-2012)*100    </t>
  </si>
  <si>
    <t>A 2 A3.C1 Distribución de leche fortificada Liconsa</t>
  </si>
  <si>
    <r>
      <t xml:space="preserve">A3.2.C1 Porcentaje de participación que representa la leche fluida distribuida por el Programa de Abasto Social de Leche    </t>
    </r>
    <r>
      <rPr>
        <i/>
        <sz val="10"/>
        <color indexed="30"/>
        <rFont val="Soberana Sans"/>
      </rPr>
      <t xml:space="preserve">
</t>
    </r>
  </si>
  <si>
    <t xml:space="preserve">(Litros de leche fluida distribuidos por el Programa de Abasto Social de Leche en el trimestre / Total de litros distribuidos por el Programa de Abasto Social de Leche en el trimestre)*100    </t>
  </si>
  <si>
    <r>
      <t xml:space="preserve">A3.3.C1 Porcentaje de participación que representa la leche en polvo distribuida por el Programa de Abasto Social    </t>
    </r>
    <r>
      <rPr>
        <i/>
        <sz val="10"/>
        <color indexed="30"/>
        <rFont val="Soberana Sans"/>
      </rPr>
      <t xml:space="preserve">
</t>
    </r>
  </si>
  <si>
    <t xml:space="preserve">(Litros de leche en polvo distribuidos por el Programa de Abasto Social de Leche en el trimestre / Total de litros distribuidos por el Programa de Abasto Social de Leche en el trimestre)*100    </t>
  </si>
  <si>
    <r>
      <t xml:space="preserve">A3.1.C1 Porcentaje de cumplimiento del Programa de Distribución    </t>
    </r>
    <r>
      <rPr>
        <i/>
        <sz val="10"/>
        <color indexed="30"/>
        <rFont val="Soberana Sans"/>
      </rPr>
      <t xml:space="preserve">
</t>
    </r>
  </si>
  <si>
    <t xml:space="preserve">(Número de litros de leche Liconsa distribuidos al trimestre / Número de litros de leche Liconsa programados a distribuir en el trimestre) *100    </t>
  </si>
  <si>
    <t>A 3 A2.C1 Actualización del padrón de beneficiarios</t>
  </si>
  <si>
    <r>
      <t xml:space="preserve">A2.C1 Tasa de variación del número de beneficiarios que conforman el padrón    </t>
    </r>
    <r>
      <rPr>
        <i/>
        <sz val="10"/>
        <color indexed="30"/>
        <rFont val="Soberana Sans"/>
      </rPr>
      <t xml:space="preserve">
</t>
    </r>
  </si>
  <si>
    <t xml:space="preserve">((Número de beneficiarios atendidos en el año t / Número de beneficiarios atendidos en el año t-1)-1)*100    </t>
  </si>
  <si>
    <t>B 4 A1.C2 Producción de leche comercial</t>
  </si>
  <si>
    <r>
      <t xml:space="preserve">A1.1.C2 Tasa de variación de litros de leche comercial vendidos a nivel nacional    </t>
    </r>
    <r>
      <rPr>
        <i/>
        <sz val="10"/>
        <color indexed="30"/>
        <rFont val="Soberana Sans"/>
      </rPr>
      <t xml:space="preserve">
</t>
    </r>
  </si>
  <si>
    <t xml:space="preserve">((Total de litros vendidos de leche comercial a nivel nacional en el periodo t/ Total de litros vendidos de leche comercial a nivel nacional en el periodo t-1)-1)*100    </t>
  </si>
  <si>
    <r>
      <t xml:space="preserve">A1.2.C2 Porcentaje de litros de leche producidos para el Programa de Comercialización de Productos Lácteos    </t>
    </r>
    <r>
      <rPr>
        <i/>
        <sz val="10"/>
        <color indexed="30"/>
        <rFont val="Soberana Sans"/>
      </rPr>
      <t xml:space="preserve">
</t>
    </r>
  </si>
  <si>
    <t xml:space="preserve">(Total de litros de leche producidos para el Programa de Comercialización de Productos Lácteos en el periodo t / Total de litros de leche producida en el año t)*100    </t>
  </si>
  <si>
    <r>
      <t xml:space="preserve">Población infantil en situación de malnutrición. Prevalencia de desnutrición crónica en niños y niñas menores de 5 años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</si>
  <si>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</si>
  <si>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anemia en niños y niñas menores de 5 años de edad
</t>
    </r>
    <r>
      <rPr>
        <sz val="10"/>
        <rFont val="Soberana Sans"/>
        <family val="2"/>
      </rPr>
      <t>Sin Información,Sin Justificación</t>
    </r>
  </si>
  <si>
    <r>
      <t xml:space="preserve">Porcentaje de cobertura de los hogares objetivo.
</t>
    </r>
    <r>
      <rPr>
        <sz val="10"/>
        <rFont val="Soberana Sans"/>
        <family val="2"/>
      </rPr>
      <t xml:space="preserve"> Causa : Las altas registradas de nuevos beneficiarios no fueron suficientes para compensar las bajas aplicadas, Es importante aclarar que el padrón es dinámico, es decir que en los hogares registrados pueden formar parte del mismo a libre demanda y/o bien presentar una baja derivado del incumplimiento de alguno o varios requisitos. Efecto: Debido a que las bajas en el padrón superaron las altas, al cierre del segundo trimestre el número de hogares que se dejó de atender fue en un 7.84% respecto al programado, lo que repercute en una disminución en la demanda de litros de leche del Programa. Otros Motivos:</t>
    </r>
  </si>
  <si>
    <r>
      <t xml:space="preserve">Margen de ahorro por litro de leche de las familias beneficiarias del programa.
</t>
    </r>
    <r>
      <rPr>
        <sz val="10"/>
        <rFont val="Soberana Sans"/>
        <family val="2"/>
      </rPr>
      <t xml:space="preserve"> Causa : El comparativo con el precio de las leches comerciales sin fortificar supuso un mayor ahorro promedio por litro a las familias beneficiarias en el mes de diciembre, ya que el ahorro se considera por el precio establecido para el Programa que es de $5.50 para beneficiarios se obtiene una proporción de ahorro de  74.30% respecto del precio comercial de las leches equivalentes. El denominador es mayor a lo programado dado que depende del comportamiento y precios del mercado. Efecto: De esta manera, el impacto económico del gasto fue satisfactorio, ya que se les ofrece leche fortificada de la mejor calidad a precios preferenciales. Además de un ahorro de 14.66 pesos por cada litro de leche que adquiere el beneficiario en comparación con el litro de leche comercial. Otros Motivos:</t>
    </r>
  </si>
  <si>
    <r>
      <t xml:space="preserve">C1.2 Porcentaje de mujeres atendidas por el programa en el trimestre    
</t>
    </r>
    <r>
      <rPr>
        <sz val="10"/>
        <rFont val="Soberana Sans"/>
        <family val="2"/>
      </rPr>
      <t xml:space="preserve"> Causa : El ingreso al padrón no es controlable por tipo de  beneficiario, los movimientos se dan de manera natural. De esta manera, dado que la reducción en el número de mujeres incorporadas en el padrón, debido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 Efecto:  La participación de este grupo con respecto al padrón total fue inferior en 4.9% con respecto a la meta considerada para el cierre del mes de diciembre, lo que representa un disminución en la demanda de Leche del Programa. Otros Motivos:</t>
    </r>
  </si>
  <si>
    <r>
      <t xml:space="preserve">C1.1 Promedio de litros de leche Liconsa distribuidos por beneficiario al trimestre
</t>
    </r>
    <r>
      <rPr>
        <sz val="10"/>
        <rFont val="Soberana Sans"/>
        <family val="2"/>
      </rPr>
      <t xml:space="preserve"> Causa :  La disminución en la cantidad de litros distribuidos se debe a la falta de incorporación al padrón de beneficiarios seguida de una ligera disminución en los promedios de retiro que realizan los beneficiarios. Efecto: Se tiene una menor demanda de Leche, lo que afecta la operación del programa al disminuir la cantidad de leche distribuida. Otros Motivos:</t>
    </r>
  </si>
  <si>
    <r>
      <t xml:space="preserve">C.2 Porcentaje de utilidad en la venta de leche comercial    
</t>
    </r>
    <r>
      <rPr>
        <sz val="10"/>
        <rFont val="Soberana Sans"/>
        <family val="2"/>
      </rPr>
      <t xml:space="preserve"> Causa : El indicador presenta un comportamiento inferior a lo programado derivado de la desaparición del componente alimentario dentro del Programa de Desarrollo Humano "Oportunidades", lo que generó una caída en las ventas de los complementos alimenticios, así como del Vita-niño y Nutrivida, los cuales en ejercicios anteriores representaban ingresos de hasta 289,188,924 lo que significaba una utilidad de 27.19 por ciento. Efecto: Aunque esto representa un menor ingreso por la venta de productos comerciales no presenta efectos negativos en la operación del Programa de Abasto Social de Leche. Otros Motivos:</t>
    </r>
  </si>
  <si>
    <r>
      <t xml:space="preserve">A1.1.C1 Porcentaje de producción de leche fluida Liconsa en el trimestre  
</t>
    </r>
    <r>
      <rPr>
        <sz val="10"/>
        <rFont val="Soberana Sans"/>
        <family val="2"/>
      </rPr>
      <t xml:space="preserve"> Causa :  La demanda real de esta fue menor a la esperada. Efecto: No se tienen efectos en la operación del programa ya que la producción de leche se ajusto de acuerdo a las cantidades solicitadas por los beneficiarios.  Otros Motivos:</t>
    </r>
  </si>
  <si>
    <r>
      <t xml:space="preserve">A1.2.C1 Porcentaje de cumplimiento del contenido de ácido fólico en la leche fortificada Liconsa    
</t>
    </r>
    <r>
      <rPr>
        <sz val="10"/>
        <rFont val="Soberana Sans"/>
        <family val="2"/>
      </rPr>
      <t xml:space="preserve"> Causa : El valor promedio excede la meta en un 1.39% derivado de las variaciones analíticas, así como de la etapa de fortificación en el proceso productivo, el cual representa el 19.7% de la ingesta diaria sugerida para la población mexicana indicada en la NOM-051-SCFI/SSA1-2010. Efecto: El Ácido Fólico excedente representa un beneficio para el consumidor al incrementarse el aporte nutricional del producto, sin que esto represente un costo adicional para Liconsa.   Otros Motivos:</t>
    </r>
  </si>
  <si>
    <r>
      <t xml:space="preserve">A1.5.C1 Costo integrado por litro de leche Liconsa    
</t>
    </r>
    <r>
      <rPr>
        <sz val="10"/>
        <rFont val="Soberana Sans"/>
        <family val="2"/>
      </rPr>
      <t xml:space="preserve"> Causa :  Se logró controlar el incremento en el costo integrado derivado de los costos pagados a los productores, mediante la reducción en los costos de operación del Programa, así como  la reducción en los costos de producción de la Leche para el Programa. Efecto: Se logró que el costo y los gastos fueran menores a los considerados en la meta, por lo que se alcanza una mayor eficiencia en el uso los recursos, lo cual tiene un resultado positivo para la entidad. Otros Motivos:</t>
    </r>
  </si>
  <si>
    <r>
      <t xml:space="preserve">A1.6.C1 Porcentaje de cumplimiento de la producción para el Programa de Abasto Social de Leche    
</t>
    </r>
    <r>
      <rPr>
        <sz val="10"/>
        <rFont val="Soberana Sans"/>
        <family val="2"/>
      </rPr>
      <t xml:space="preserve"> Causa : 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 Efecto: No se consideran afectaciones cuantificables toda vez que la producción de leche obedece a la demanda de los beneficiarios.  Otros Motivos:</t>
    </r>
  </si>
  <si>
    <r>
      <t xml:space="preserve">A1.3.C1 Porcentaje de cumplimiento del contenido de hierro en la leche fortificada Liconsa    
</t>
    </r>
    <r>
      <rPr>
        <sz val="10"/>
        <rFont val="Soberana Sans"/>
        <family val="2"/>
      </rPr>
      <t xml:space="preserve"> Causa : El valor promedio excede la meta en un 12.25% derivado de las variaciones analíticas, así como de la etapa de fortificación en el proceso productivo, el cual representa el 79.2% de la ingesta diaria sugerida para la población mexicana indicada en la NOM-051-SCFI/SSA1-2010.  Efecto: El Hierro excedente representa un beneficio para el consumidor al incrementarse el aporte nutricional del producto, sin que esto represente un costo adicional para Liconsa.   Otros Motivos:</t>
    </r>
  </si>
  <si>
    <r>
      <t xml:space="preserve">A1.4.C1 Porcentaje de cumplimiento del contenido de proteínas en la leche fortificada Liconsa    
</t>
    </r>
    <r>
      <rPr>
        <sz val="10"/>
        <rFont val="Soberana Sans"/>
        <family val="2"/>
      </rPr>
      <t xml:space="preserve"> Causa : El valor promedio excede la meta en un 4.07% derivado de las variaciones analíticas, así como de la etapa de fortificación en el proceso productivo, sin que esto represente un incumplimiento a la normatividad. Efecto: La Proteína excedente representa un beneficio para el consumidor al incrementarse el aporte nutricional del producto, sin que esto represente un costo adicional para Liconsa. Otros Motivos:</t>
    </r>
  </si>
  <si>
    <r>
      <t xml:space="preserve">A3.2.C1 Porcentaje de participación que representa la leche fluida distribuida por el Programa de Abasto Social de Leche    
</t>
    </r>
    <r>
      <rPr>
        <sz val="10"/>
        <rFont val="Soberana Sans"/>
        <family val="2"/>
      </rPr>
      <t xml:space="preserve"> Causa : Cantidad no distribuida hasta este momento representa aproximadamente el 18.94% en relación a lo programado, lo que es generado principalmente por la disminución en la demanda que resulta de la disminución del padrón de beneficiarios seguida de una ligera disminución en los promedios de retiro. Efecto: No se consideran efectos cuantificables toda vez que la producción de leche obedece a la demanda de los beneficiarios y se compensa proporcionalmente entre leche fluida y leche en polvo  Otros Motivos:</t>
    </r>
  </si>
  <si>
    <r>
      <t xml:space="preserve">A3.3.C1 Porcentaje de participación que representa la leche en polvo distribuida por el Programa de Abasto Social    
</t>
    </r>
    <r>
      <rPr>
        <sz val="10"/>
        <rFont val="Soberana Sans"/>
        <family val="2"/>
      </rPr>
      <t xml:space="preserve"> Causa : Se distribuyó un mayor número de litros de leche en polvo derivado de la mayor demanda del producto por parte de los beneficiarios lo que compensa la baja en la demanda de leche fluida.  Efecto: No se consideran efectos cuantificables toda vez que la producción de leche obedece a la demanda de los beneficiarios y se compensa proporcionalmente entre leche fluida y leche en polvo.  Otros Motivos:</t>
    </r>
  </si>
  <si>
    <r>
      <t xml:space="preserve">A3.1.C1 Porcentaje de cumplimiento del Programa de Distribución    
</t>
    </r>
    <r>
      <rPr>
        <sz val="10"/>
        <rFont val="Soberana Sans"/>
        <family val="2"/>
      </rPr>
      <t xml:space="preserve"> Causa : La disminución en el padrón de beneficiarios y una ligera disminución en el factor de retiro provocan que la cantidad de litros distribuidos sea menor a lo programado. Efecto: No se consideran afectaciones cuantificables toda vez que la producción de leche obedece a la demanda de los beneficiarios.  Otros Motivos:</t>
    </r>
  </si>
  <si>
    <r>
      <t xml:space="preserve">A2.C1 Tasa de variación del número de beneficiarios que conforman el padrón    
</t>
    </r>
    <r>
      <rPr>
        <sz val="10"/>
        <rFont val="Soberana Sans"/>
        <family val="2"/>
      </rPr>
      <t xml:space="preserve"> Causa : Las solicitudes de inscripción al PASL y por tanto las altas registradas de nuevos beneficiarios no fueron suficientes para compensar las bajas aplicadas, por lo que la población atendida es menor a la programada. Efecto: Se dejaron de atender poco más de 480 mil beneficiarios considerados en la meta, lo que implica una baja en el volumen de leche demandado. Otros Motivos:</t>
    </r>
  </si>
  <si>
    <r>
      <t xml:space="preserve">A1.1.C2 Tasa de variación de litros de leche comercial vendidos a nivel nacional    
</t>
    </r>
    <r>
      <rPr>
        <sz val="10"/>
        <rFont val="Soberana Sans"/>
        <family val="2"/>
      </rPr>
      <t xml:space="preserve"> Causa : Las cifra es preliminar y se tendrán las definitivas una vez que los estados financieros sean dictaminados, se observa una disminución en la venta de leche comercial lo cual se debe a una menor demanda del producto en el mercado. Efecto: La disminución en la venta es ligeramente menor por lo que no se tienen efectos adversos para el programa, ni para la población ya que responde a la demanda del producto. Otros Motivos:</t>
    </r>
  </si>
  <si>
    <r>
      <t xml:space="preserve">A1.2.C2 Porcentaje de litros de leche producidos para el Programa de Comercialización de Productos Lácteos    
</t>
    </r>
    <r>
      <rPr>
        <sz val="10"/>
        <rFont val="Soberana Sans"/>
        <family val="2"/>
      </rPr>
      <t xml:space="preserve"> Causa : La producción realizada de Enero a Diciembre de 2019, arrojó un cumplimiento por debajo  de lo programado debido a que la producción de leche comercial obedece a la demanda comercial que exista del producto.    Efecto: No se consideran efectos cuantificables toda vez que la producción de leche obedece a la demanda del producto comercial.  Otros Motivos:</t>
    </r>
  </si>
  <si>
    <t>S053</t>
  </si>
  <si>
    <t>Programa de Abasto Rural a cargo de Diconsa, S.A. de C.V. (DICONSA)</t>
  </si>
  <si>
    <t>VSS-Diconsa, S.A. de C.V.</t>
  </si>
  <si>
    <t>12 - Oferta de productos básicos a precios competitivos</t>
  </si>
  <si>
    <t>Contribuir al bienestar social e igualdad mediante la mejora de la seguridad alimentaria de la población en localidades con cobertura de tiendas Diconsa.</t>
  </si>
  <si>
    <r>
      <t>Porcentaje de la población con seguridad alimentaria</t>
    </r>
    <r>
      <rPr>
        <i/>
        <sz val="10"/>
        <color indexed="30"/>
        <rFont val="Soberana Sans"/>
      </rPr>
      <t xml:space="preserve">
</t>
    </r>
  </si>
  <si>
    <t>[(Total de personas con seguridad alimentaria) / (Total de personas a nivel nacional)] X 100</t>
  </si>
  <si>
    <t>Estratégico-Eficacia-Bienal</t>
  </si>
  <si>
    <t>La población de localidades de alta y muy alta marginación, con población de entre 200 y 14,999 habitantes, mejora su seguridad alimentaria.</t>
  </si>
  <si>
    <r>
      <t>Porcentaje de la población con seguridad alimentaria que está en el radio de influencia de una tienda Diconsa en localidades de alta y muy alta marginación.</t>
    </r>
    <r>
      <rPr>
        <i/>
        <sz val="10"/>
        <color indexed="30"/>
        <rFont val="Soberana Sans"/>
      </rPr>
      <t xml:space="preserve">
</t>
    </r>
  </si>
  <si>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</si>
  <si>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A Tiendas comunitarias DICONSA abastecidas con productos de la Canasta DICONSA, transfieren un margen de ahorro respecto a opciones privadas de abasto.</t>
  </si>
  <si>
    <r>
      <t>Porcentaje de cobertura del total de localidades objetivo</t>
    </r>
    <r>
      <rPr>
        <i/>
        <sz val="10"/>
        <color indexed="30"/>
        <rFont val="Soberana Sans"/>
      </rPr>
      <t xml:space="preserve">
</t>
    </r>
  </si>
  <si>
    <t>(Localidades objetivo con tienda Diconsa/Total de localidades objetivo) X 100</t>
  </si>
  <si>
    <r>
      <t>Disponibilidad física de los productos de la Canasta Básica Diconsa</t>
    </r>
    <r>
      <rPr>
        <i/>
        <sz val="10"/>
        <color indexed="30"/>
        <rFont val="Soberana Sans"/>
      </rPr>
      <t xml:space="preserve">
</t>
    </r>
  </si>
  <si>
    <t>(Total de productos de la Canasta Básica Diconsa encontrados en las tiendas encuestadas / Total de productos de la Canasta Básica Diconsa que deberían estar en las tiendas verificadas en muestra)*100</t>
  </si>
  <si>
    <r>
      <t>Margen de ahorro en la canasta básica Diconsa</t>
    </r>
    <r>
      <rPr>
        <i/>
        <sz val="10"/>
        <color indexed="30"/>
        <rFont val="Soberana Sans"/>
      </rPr>
      <t xml:space="preserve">
</t>
    </r>
  </si>
  <si>
    <t>((Precio promedio de la canasta básica en el mercado local / Precio promedio de la canasta básica en tiendas Diconsa )-1) x 100</t>
  </si>
  <si>
    <t>A 1 Atención de localidades objetivo con tienda fija o tienda móvil</t>
  </si>
  <si>
    <r>
      <t>Atención a localidades objetivo por Tienda Móvil</t>
    </r>
    <r>
      <rPr>
        <i/>
        <sz val="10"/>
        <color indexed="30"/>
        <rFont val="Soberana Sans"/>
      </rPr>
      <t xml:space="preserve">
</t>
    </r>
  </si>
  <si>
    <t>(Número de localidades objetivo atendidas por lo menos 4 veces por tienda móvil en el periodo) / (Número de localidades objetivo programadas para atender por lo menos 4 veces en el periodo) x 100</t>
  </si>
  <si>
    <r>
      <t>Porcentaje de aperturas de Tiendas en localidades objetivo respecto a las programadas.</t>
    </r>
    <r>
      <rPr>
        <i/>
        <sz val="10"/>
        <color indexed="30"/>
        <rFont val="Soberana Sans"/>
      </rPr>
      <t xml:space="preserve">
</t>
    </r>
  </si>
  <si>
    <t>(Apertura de Tiendas en localidades objetivo / Total de aperturas programadas en localidades objetivo) x 100</t>
  </si>
  <si>
    <t>A 2 Adquisición de bienes para comercializar</t>
  </si>
  <si>
    <r>
      <t>Porcentaje de compra de productos alimenticios de la Canasta Básica Diconsa</t>
    </r>
    <r>
      <rPr>
        <i/>
        <sz val="10"/>
        <color indexed="30"/>
        <rFont val="Soberana Sans"/>
      </rPr>
      <t xml:space="preserve">
</t>
    </r>
  </si>
  <si>
    <t>(Monto acumulado de productos alimenticios de la Canasta Básica Diconsa en el ejercicio/ Monto acumulado de Compra de productos alimenticios adquiridos en el ejercicio) x100</t>
  </si>
  <si>
    <r>
      <t>Porcentaje de compras de frijol a productores sociales</t>
    </r>
    <r>
      <rPr>
        <i/>
        <sz val="10"/>
        <color indexed="30"/>
        <rFont val="Soberana Sans"/>
      </rPr>
      <t xml:space="preserve">
</t>
    </r>
  </si>
  <si>
    <t>(Volumen acumulado de toneladas de frijol adquiridas a productores sociales en el ejercicio/Volumen acumulado de toneladas de frijol adquiridas en el ejercicio) X 100</t>
  </si>
  <si>
    <r>
      <t>Porcentaje de compras de maíz a productores sociales</t>
    </r>
    <r>
      <rPr>
        <i/>
        <sz val="10"/>
        <color indexed="30"/>
        <rFont val="Soberana Sans"/>
      </rPr>
      <t xml:space="preserve">
</t>
    </r>
  </si>
  <si>
    <t>(Volumen total de toneladas adquiridas de maíz a productores sociales/Total de toneladas adquiridas de maíz en el periodo) X 100</t>
  </si>
  <si>
    <t>A 3 Surtimiento de tiendas Diconsa</t>
  </si>
  <si>
    <r>
      <t>Porcentaje de surtimiento de las tiendas por parte de los almacenes rurales.</t>
    </r>
    <r>
      <rPr>
        <i/>
        <sz val="10"/>
        <color indexed="30"/>
        <rFont val="Soberana Sans"/>
      </rPr>
      <t xml:space="preserve">
</t>
    </r>
  </si>
  <si>
    <t>(Piezas totales surtidas por los almacenes rurales a las tiendas / Piezas totales pedidas por las tiendas a los almacenes rurales) x 100</t>
  </si>
  <si>
    <t>A 4 Venta de productos</t>
  </si>
  <si>
    <r>
      <t>Monto de ahorro generado por la compra de los productos de la Canasta Básica Diconsa</t>
    </r>
    <r>
      <rPr>
        <i/>
        <sz val="10"/>
        <color indexed="30"/>
        <rFont val="Soberana Sans"/>
      </rPr>
      <t xml:space="preserve">
</t>
    </r>
  </si>
  <si>
    <t>Monto total de la venta de los productos de la Canasta Básica Diconsa x el margen de ahorro promedio de la Canasta Básica Diconsa</t>
  </si>
  <si>
    <t>Gestión-Economía-Semestral</t>
  </si>
  <si>
    <r>
      <t>Promedio de venta por tienda</t>
    </r>
    <r>
      <rPr>
        <i/>
        <sz val="10"/>
        <color indexed="30"/>
        <rFont val="Soberana Sans"/>
      </rPr>
      <t xml:space="preserve">
</t>
    </r>
  </si>
  <si>
    <t>Ventas totales a tiendas/ Número de tiendas</t>
  </si>
  <si>
    <t>A 5 Supervisión de la operación de la tiendas Diconsa</t>
  </si>
  <si>
    <r>
      <t>Porcentaje de tiendas supervisadas en el periodo</t>
    </r>
    <r>
      <rPr>
        <i/>
        <sz val="10"/>
        <color indexed="30"/>
        <rFont val="Soberana Sans"/>
      </rPr>
      <t xml:space="preserve">
</t>
    </r>
  </si>
  <si>
    <t>(Número de tiendas que tienen supervisión conforme al parámetro de supervisiones que les corresponden en el periodo/ Número promedio de tiendas en el periodo) X 100</t>
  </si>
  <si>
    <t>A 6 Oferta de servicios adicionales al abasto</t>
  </si>
  <si>
    <r>
      <t>Porcentaje de tiendas que funcionan como Unidades de Servicio a la Comunidad</t>
    </r>
    <r>
      <rPr>
        <i/>
        <sz val="10"/>
        <color indexed="30"/>
        <rFont val="Soberana Sans"/>
      </rPr>
      <t xml:space="preserve">
</t>
    </r>
  </si>
  <si>
    <t>Porcentaje de tiendas que ofrecen tres o más servicios adicionales al abasto</t>
  </si>
  <si>
    <t>A 7 Participación de mujeres en el programa</t>
  </si>
  <si>
    <r>
      <t>Porcentaje de tienda a cargo de mujeres</t>
    </r>
    <r>
      <rPr>
        <i/>
        <sz val="10"/>
        <color indexed="30"/>
        <rFont val="Soberana Sans"/>
      </rPr>
      <t xml:space="preserve">
</t>
    </r>
  </si>
  <si>
    <t>(Número de encargados de tienda mujeres / Número total de encargados) x 100</t>
  </si>
  <si>
    <t>A 8 Capacitación a los encargados de la tienda Diconsa</t>
  </si>
  <si>
    <r>
      <t>Porcentaje de miembros de la red social capacitados.</t>
    </r>
    <r>
      <rPr>
        <i/>
        <sz val="10"/>
        <color indexed="30"/>
        <rFont val="Soberana Sans"/>
      </rPr>
      <t xml:space="preserve">
</t>
    </r>
  </si>
  <si>
    <t>(Número de miembros de la Red Social capacitados / Total de miembros de la Red Social programados para capacitar) x 100</t>
  </si>
  <si>
    <r>
      <t xml:space="preserve">Porcentaje de la población con seguridad alimentaria
</t>
    </r>
    <r>
      <rPr>
        <sz val="10"/>
        <rFont val="Soberana Sans"/>
        <family val="2"/>
      </rPr>
      <t xml:space="preserve"> Causa : El presente correspondía a un indicador sectorial del ciclo anterior que era reportado por SEDESOL y que tenía como fuente de información el Módulo Medición multidimensional de la pobreza (CONEVAL), que se obtiene en el marco del levantamiento de la Encuesta Nacional de Ingreso y Gasto de los Hogares (ENIGH).  Si bien en el cierre de cuenta pública del 2018 se mencionó que de acuerdo a los calendarios del INEGI y del CONEVAL, la publicación del ENIGH y por lo tanto la información para reportar este indicador estaría disponible en el segundo semestre del 2019, a la fecha no se cuenta con la información necesaria para reportar avances, esto se debe a que aun cuando ya se publicaron los resultados de la ENIGH por parte del INEGI, el CONEVAL no ha emitido el informe sobre la situación de la seguridad alimentaria en el país y por ahora, únicamente muestra datos de carencia alimentaria.  Por esta misma razón, no se realizó programación de metas ni ajustes en los periodos correspondientes.  Efecto: Al no disponer de las fuentes oficiales que generen la información y al ser un indicador sectorial del ramo (20 Desarrollo Social) al que pertenecía el programa en el ciclo anterior, se tendrá que hacer una revisión exhaustiva para replantear su existencia en los siguientes ciclos presupuestarios con el enfoque al sector 08 (Agricultura y Desarrollo Rural). Otros Motivos:</t>
    </r>
  </si>
  <si>
    <r>
      <t xml:space="preserve">Porcentaje de la población con seguridad alimentaria que está en el radio de influencia de una tienda Diconsa en localidades de alta y muy alta marginación.
</t>
    </r>
    <r>
      <rPr>
        <sz val="10"/>
        <rFont val="Soberana Sans"/>
        <family val="2"/>
      </rPr>
      <t xml:space="preserve"> Causa : Derivado de la reestructuración de DICONSA, y por la política de austeridad no fue posible realizar el Estudio de seguimiento físico para determinar el reporte de este indicador, por lo cual se utilizan los datos oficiales disponibles en la ENIGH que corresponden a 2018. Efecto: No se consideran efectos para la operación del programa ya que se sigue atendiendo de manera adecuada a la población objetivo.  Otros Motivos:</t>
    </r>
  </si>
  <si>
    <r>
      <t xml:space="preserve">Porcentaje de cobertura del total de localidades objetivo
</t>
    </r>
    <r>
      <rPr>
        <sz val="10"/>
        <rFont val="Soberana Sans"/>
        <family val="2"/>
      </rPr>
      <t xml:space="preserve"> Causa : Se realizarón cierres de tiendas comunitarias derivado del programa de depuración y saneamiento, lo que afecto a la baja el número de localidades objetivo con tienda Diconsa. Efecto: El cierre de las tiendas implica que un menor número de habitantes de las localidades objetivo tienen acceso a los productos cuyos precios son menores a los comerciales.  Otros Motivos:</t>
    </r>
  </si>
  <si>
    <r>
      <t xml:space="preserve">Disponibilidad física de los productos de la Canasta Básica Diconsa
</t>
    </r>
    <r>
      <rPr>
        <sz val="10"/>
        <rFont val="Soberana Sans"/>
        <family val="2"/>
      </rPr>
      <t xml:space="preserve"> Causa : Derivado de la reestructuración de DICONSA, y por la política de austeridad no fue posible realizar el Estudio de seguimiento físico para determinar el reporte de este indicador, por lo cual se utilizan los datos oficiales disponibles en la ENIGH que corresponden a 2018.  Efecto: No se consideran efectos para la operación del programa ya que se sigue atendiendo de manera adecuada a la población objetivo.  Otros Motivos:</t>
    </r>
  </si>
  <si>
    <r>
      <t xml:space="preserve">Margen de ahorro en la canasta básica Diconsa
</t>
    </r>
    <r>
      <rPr>
        <sz val="10"/>
        <rFont val="Soberana Sans"/>
        <family val="2"/>
      </rPr>
      <t xml:space="preserve"> Causa : El margen de ahorro supero la meta para el periodo en 11.13 puntos porcentuales, lo cual se debe a la comercialización de productos de marca propia como: chocolate en polvo bolsa, detergente en polvo, galletas de animalitos, harina de maíz, jabón de lavandería, jabón de tocador, pasta para sopa y sal de mesa, los cuales durante el periodo generan un margen de ahorro superior al 41.8% a la población.   Efecto: Se genera un ahorro directo a los beneficiarios del Programa de Abasto Rural en las localidades con tienda comunitaria.  Otros Motivos:</t>
    </r>
  </si>
  <si>
    <r>
      <t xml:space="preserve">Atención a localidades objetivo por Tienda Móvil
</t>
    </r>
    <r>
      <rPr>
        <sz val="10"/>
        <rFont val="Soberana Sans"/>
        <family val="2"/>
      </rPr>
      <t xml:space="preserve"> Causa : Se superó la meta programada en 9.45%, debido a que se llevaron a cabo acciones de coordinación de rutas con mayor eficiencia en las Unidades Operativas. Efecto: Se establece una atención adecuada en aquellas localidades donde existe viabilidad técnica y económica, por lo que las localidades se beneficiaron con los productos ofertados a través de las tiendas móviles. Otros Motivos:</t>
    </r>
  </si>
  <si>
    <r>
      <t xml:space="preserve">Porcentaje de aperturas de Tiendas en localidades objetivo respecto a las programadas.
</t>
    </r>
    <r>
      <rPr>
        <sz val="10"/>
        <rFont val="Soberana Sans"/>
        <family val="2"/>
      </rPr>
      <t xml:space="preserve"> Causa : Derivado de una mayor promoción del PAR en localidades objetivo durante todo el año, se registró un incremento en la apertura de tiendas en localidades objetivo programadas al periodo, por lo que con las 46 aperturas que se sumaron en el último trimestre se logró superar la meta. Es importante mencionar que en el último periodo no se realizó ningún ajuste de meta ya que se esperaba cumplirla.  Efecto: Existen localidades objetivo que pudieron contar con el servicio de abasto por parte de Diconsa, lo que representa mayor disponibilidad de los productos básicos y complementarios para los habitantes de las mismas.  Otros Motivos:La apertura y cierre de tiendas es dinámico durante los periodos, ya que éstas se abren en función de la demanda de la sociedad y se cierran por diversos motivos tales como los definidos en el programa de saneamiento (adeudos, abandono de tiendas, inseguridad, entre otros), así mismo, una localidad puede tener más de una tienda. De tal manera que para el cuarto trimestre se cerraron 226 tiendas y se abrieron 46 que se reportan en la suma acumulada al periodo de este indicador, quedando una balance neto de 180 tiendas menos en operación, pasando de 25,622 a 25,442. Este indicador sólo mide el porcentaje de las tiendas que se abren en el año respecto a las que se programan. La información proporcionada en este apartado sólo es para aclarar que el hecho de superar la meta en este indicador en el que se programa la apertura de tiendas, no precisamente significa el incremento de las tiendas en operación, por el cálculo de balance neto explicado.</t>
    </r>
  </si>
  <si>
    <r>
      <t xml:space="preserve">Porcentaje de compra de productos alimenticios de la Canasta Básica Diconsa
</t>
    </r>
    <r>
      <rPr>
        <sz val="10"/>
        <rFont val="Soberana Sans"/>
        <family val="2"/>
      </rPr>
      <t xml:space="preserve"> Causa : La meta alcanzada quedo por arriba de lo programado en 16.31 puntos porcentuales debido a que se priorizó la compra de productos alimenticios de la canasta básica a fin de mantener el abasto y la operación de las tiendas comunitarias, adicionalmente de que se incremento el número de productos de la canasta básica de 23 a 40. Efecto: Se garantiza el abasto de los productos de la canasta básica en las tiendas comunitarias.  Otros Motivos:</t>
    </r>
  </si>
  <si>
    <r>
      <t xml:space="preserve">Porcentaje de compras de frijol a productores sociales
</t>
    </r>
    <r>
      <rPr>
        <sz val="10"/>
        <rFont val="Soberana Sans"/>
        <family val="2"/>
      </rPr>
      <t xml:space="preserve"> Causa : Se supera la meta establecida en las reglas de operación, siendo que la principal causa de este incremento en las compras habituales de frijol realizadas por DICONSA deriva de la política de dar prioridad en la compra de este grano a los pequeños y medianos productores de frijol. Se presenta una reducción en el denominador ya que este se ajusta de las compras totales estimadas (23,354), a las compras efectivamente realizadas en el ejercicio 2019, que ascendieron a 7,585 Efecto: Se mantiene el abasto de frijol a las tiendas comunitarias, con la compra a productores sociales al 100% a partir de agosto, bajo el esquema de precios de garantía, superando el 20% como lo estipulan las Reglas de Operación del Programa.  Otros Motivos:</t>
    </r>
  </si>
  <si>
    <r>
      <t xml:space="preserve">Porcentaje de compras de maíz a productores sociales
</t>
    </r>
    <r>
      <rPr>
        <sz val="10"/>
        <rFont val="Soberana Sans"/>
        <family val="2"/>
      </rPr>
      <t xml:space="preserve"> Causa : Durante los periodos anteriores, la compra de maíz se llevó a cabo a través de la Dirección de Planeación, Precios de Garantía y Estímulos de SEGALMEX, por lo que en octubre se realizó el ajuste de la meta a 0; sin embargo, Diconsa se está adecuando a las políticas implementadas por SEGALMEX, y en este cuarto trimestre del ejercicio fiscal 2019, realizó compras de maíz, a través de su Gerencia de Comercialización y Suministro de Granos y Azúcar. Efecto: Diconsa se está adecuando a las políticas implementadas por SEGALMEX   Otros Motivos:</t>
    </r>
  </si>
  <si>
    <r>
      <t xml:space="preserve">Porcentaje de surtimiento de las tiendas por parte de los almacenes rurales.
</t>
    </r>
    <r>
      <rPr>
        <sz val="10"/>
        <rFont val="Soberana Sans"/>
        <family val="2"/>
      </rPr>
      <t xml:space="preserve"> Causa : Es menor el surtimiento en tiendas derivado de una nueva política del programa respecto a: la reducción en el número de artículos del catálogo de DICONSA, principalmente de aquellos productos complementarios que se ofertan en las tiendas DICONSA; a favorecer la distribución de productos de la canasta básica; y a vigilar que los precios sean más bajos. Dicha política entró en vigor en el tercer trimestre por lo que ya no fue posible ajustar la programación del indicador. La demanda reportada en el denominador es menor debido a lo mencionado anteriormente en conjunto con la disminución de tiendas en operación durante el periodo, derivado de la apertura y cierre de las mismas.    Efecto: Menor desplazamiento de productos básicos y complementarios, lo que genera infraestructura de transporte y logística ociosa.  Otros Motivos:</t>
    </r>
  </si>
  <si>
    <r>
      <t xml:space="preserve">Monto de ahorro generado por la compra de los productos de la Canasta Básica Diconsa
</t>
    </r>
    <r>
      <rPr>
        <sz val="10"/>
        <rFont val="Soberana Sans"/>
        <family val="2"/>
      </rPr>
      <t xml:space="preserve"> Causa : El monto de ahorro que se transfiere a las familias beneficiarias del Programa de Abasto Rural se encuentra por encima de la meta calculada, lo cual se debe a que el Margen de Ahorro de la Canasta básica es superior a la meta que establecen las reglas de operación, lo que compensa la ligera baja en el monto total de venta de los productos de la canasta básica. El indicador fue modificado a relativo cuando siempre se ha reportado como absoluto, se coloca "1" en numerador y denominador para su captura. Efecto: Mayor ahorro monetario directo para las personas con acceso a tiendas Diconsa del Programa de Abasto Rural, o que genera una mejor eficiencia del gasto en alimentación de los beneficiarios   Otros Motivos:</t>
    </r>
  </si>
  <si>
    <r>
      <t xml:space="preserve">Promedio de venta por tienda
</t>
    </r>
    <r>
      <rPr>
        <sz val="10"/>
        <rFont val="Soberana Sans"/>
        <family val="2"/>
      </rPr>
      <t xml:space="preserve"> Causa : El indicador presenta un comportamiento menor al estimado ya que durante el cuarto trimestre, las políticas comerciales fueron modificadas, así como el una reducción en el catálogo de artículos de DICONSA el cual considera no solo los productos de la canasta básica, sino todos aquellos productos complementarios que se ofertan en las tiendas DICONSA.  Efecto: Se mejora la operación del programa lo que permite una mayor entrega de beneficios.   Otros Motivos:Se debe considerar por definición lo siguiente: Producto: Conjunto de artículos con diferentes presentaciones y gramajes que contienen un producto alimenticio específico; por ejemplo: Producto: Atún Artículos: Atun en lata en agua 140g Calmex, Atun en lata en agua 140g Dolores, Atun en lata en aceite 140g Calmex, Atun en lata en aceite Dolores, Atun en sobre 70g Tunny, etc.  Por lo anterior al hacer referencia a la reducción de artículos del "Catálogo de Artículos de Diconsa" se entiende que aunque el número de productos que se incluyen en canasta básica se han incrementado, se ha reducido la cantidad de artículos de éstos y de otros productos complementarios adicionales a la canasta básica, reduciendo así la diversidad de artículos a la venta en las Tiendas DICONSA, lo cual ha generado una ligera disminución en el total de ventas. En lo que respecta al porcentaje de compra de productos alimenticios de la canasta básica, este hace referencia a la priorización en las compras de productos alimenticios de la Canasta básica con respecto al total de compras, independientemente de la cantidad de productos, lo que se ve reflejado en el volumen de inventarios ya que incrementa la proporción de volumen de piezas de la canasta básica con respecto al total de piezas.</t>
    </r>
  </si>
  <si>
    <r>
      <t xml:space="preserve">Porcentaje de tiendas supervisadas en el periodo
</t>
    </r>
    <r>
      <rPr>
        <sz val="10"/>
        <rFont val="Soberana Sans"/>
        <family val="2"/>
      </rPr>
      <t xml:space="preserve"> Causa : 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diciembre fue de 25,442. Considerando lo anterior, el avance es inferior a la meta en 19.1%, debido al proceso de actualización y mantenimiento de los equipos HandHeld por parte del proveedor.  Efecto: El seguimiento de las actividades operativas presenta un ligero retraso, lo cual no afecta la operación del Programa.   Otros Motivos:</t>
    </r>
  </si>
  <si>
    <r>
      <t xml:space="preserve">Porcentaje de tiendas que funcionan como Unidades de Servicio a la Comunidad
</t>
    </r>
    <r>
      <rPr>
        <sz val="10"/>
        <rFont val="Soberana Sans"/>
        <family val="2"/>
      </rPr>
      <t xml:space="preserve"> Causa : El denominador de este indicador tiene un comportamiento dinámico derivado de las aperturas y cierres de tiendas Comunitarias sucesos que no son controlables por Diconsa, considerando lo anterior este indicador alcanza la meta prevista en proporción, aunque la meta absoluta es menor toda vez que no se logró incorporar el total de tiendas esperado (2995) que funcionen como unidades de servicio. Efecto: Sin efectos cuantificables toda vez que las variaciones son mínimas.  Otros Motivos:</t>
    </r>
  </si>
  <si>
    <r>
      <t xml:space="preserve">Porcentaje de tienda a cargo de mujeres
</t>
    </r>
    <r>
      <rPr>
        <sz val="10"/>
        <rFont val="Soberana Sans"/>
        <family val="2"/>
      </rPr>
      <t xml:space="preserve"> Causa : Para este indicador el denominador es dinámico derivado de las aperturas y cierres de tiendas Comunitarias, así como el aumento de las mujeres encargadas de tienda, son sucesos que no son controlables por Diconsa.  Efecto: El efecto es positivo ya que se fortalecen las acciones de apoyo a las mujeres encargadas de tienda.   Otros Motivos:</t>
    </r>
  </si>
  <si>
    <r>
      <t xml:space="preserve">Porcentaje de miembros de la red social capacitados.
</t>
    </r>
    <r>
      <rPr>
        <sz val="10"/>
        <rFont val="Soberana Sans"/>
        <family val="2"/>
      </rPr>
      <t xml:space="preserve"> Causa : Se supera la meta debido a que se presentó una mayor asistencia a las capacitaciones por parte de los miembros de la Red Social, misma que no se tenía prevista en la programación.  Efecto: Se logra un impacto positivo en los miembros de la Red Social al ser capacitados en temas que fortalecen la adecuada operación y administración  de las tiendas Comunitarias Otros Motivos:</t>
    </r>
  </si>
  <si>
    <t>S240</t>
  </si>
  <si>
    <t xml:space="preserve">Programa de Concurrencia con las Entidades Federativas </t>
  </si>
  <si>
    <t>113-Coordinación General de Delegaciones</t>
  </si>
  <si>
    <t>6 - Elevar el ingreso de los productores y el empleo rural</t>
  </si>
  <si>
    <t>Contribuir al desarrollo económico incluyente mediante el incremento de la productividad en las Entidades Federativas</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</si>
  <si>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</si>
  <si>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</si>
  <si>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</si>
  <si>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</si>
  <si>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</si>
  <si>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</si>
  <si>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</si>
  <si>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</si>
  <si>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</si>
  <si>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</si>
  <si>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</si>
  <si>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</si>
  <si>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</si>
  <si>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</si>
  <si>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</si>
  <si>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</si>
  <si>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</si>
  <si>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</si>
  <si>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</si>
  <si>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</si>
  <si>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</si>
  <si>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</si>
  <si>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</si>
  <si>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</si>
  <si>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</si>
  <si>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</si>
  <si>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</si>
  <si>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</si>
  <si>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</si>
  <si>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</si>
  <si>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</si>
  <si>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</si>
  <si>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</si>
  <si>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</si>
  <si>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</si>
  <si>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</si>
  <si>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</si>
  <si>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</si>
  <si>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</si>
  <si>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</si>
  <si>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</si>
  <si>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</si>
  <si>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</si>
  <si>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</si>
  <si>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</si>
  <si>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</si>
  <si>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</si>
  <si>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</si>
  <si>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</si>
  <si>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</si>
  <si>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variación de la productividad total de los factores del sector agroalimentario.
</t>
    </r>
    <r>
      <rPr>
        <sz val="10"/>
        <rFont val="Soberana Sans"/>
        <family val="2"/>
      </rPr>
      <t xml:space="preserve"> Causa : El indicador de Productividad Total de los Factores, actualizado por el INEGI en Diciembre de 2019, muestra que el desempeño del sector agroalimentario y pesquero fue mayor al esperado, que se observa en los valores correspondientes para el denominador y numerador, y que el incrementó de la productividad en términos porcentuales es de 2.54%. Los detalles del indicador revelan que el aumento en la productividad se atribuye a un mayor uso de insumos productivos y de mano de obra, consecuencia de una disminución en sus costos. Debido a lo anterior, la productividad tiene una tendencia positiva, aunque en los últimos años se ve disminuida por una caída de los servicios de capital destinado a la actividad agropecuaria y pesquera. Adicionalmente, el mayor uso de insumos permitió mejorar los rendimientos productivos del sector y también mejorar la calidad de los productos. Efecto: La mejora en la calidad de los productos generados por los productores del sector primario, permite que la producción obtenida se comercialice en mercados de mayor exigencia, tanto nacionales como internacionales, por lo que los precios son más elevados. La mejora en los precios y el aumento en los volúmenes de producción generan un incremento en los ingresos de los productores agropecuarios y pesqueros del país, por lo que su situación económica se ve beneficiada. La mejora en los niveles de ingreso debe permitir que los productores accedan a mayores recursos productivos y con ello se continúe mejorando la productividad del sector y el aprovechamiento de los recursos disponibles.    Otros Motivos:</t>
    </r>
  </si>
  <si>
    <r>
      <t xml:space="preserve">P Tasa de variación en la productividad de la actividad económica apoyada en las Unidades de Producción Primaria del sector agropecuario, pesquero y acuícola en las Entidades Federativas.
</t>
    </r>
    <r>
      <rPr>
        <sz val="10"/>
        <rFont val="Soberana Sans"/>
        <family val="2"/>
      </rPr>
      <t xml:space="preserve"> Causa : La productividad media de las unidades de producción que fueron apoyadas por el PCEF fue de 0.82 pesos. Menor a lo obtenido en el año base, ello se debe entre otras cosas a que el 74% de los apoyos a nivel nacional se concentraron en la región Sur Sureste, en el estado de Chiapas casi el total de los apoyos se orientó a paquetes tecnológicos con un bajo monto lo cual no fue suficiente para un incremento substancial de la productividad de los beneficiarios. En la actividad agrícola se obtuvo un mayor valor de producto por cada unidad monetaria invertida en los factores de la producción. En la actividad pecuaria solo se recuperaron 38 centavos por cada peso invertido, fueron los animales (vientres y sementales) que incrementaron sustancialmente el nivel de los activos lo que incidió en la baja productividad. El principal factor de la producción empleado en la actividad agrícola fue el uso de insumos, representaron el 58% con una menor participación en el uso del capital, y en último lugar, la mano de obra para la producción, minimizada por las superficies mecanizadas del norte del país.  Efecto: Las unidades del Sur Sureste y Noroeste fueron las más productivas. En el primer caso, caracterizado por unidades de producción de baja escala productiva, baja capitalización e intensivas en el uso de mano de obra, principalmente; en el segundo, un tipo de agricultura más enfocado al mercado con el uso más eficiente de los factores productivos. Las UP pecuarias de la región Centro que tuvieron el mayor desarrollo tecnológico también fueron las más productivas, sus resultados están relacionados a sistemas de producción más intensivos, en contraste con la región Noreste que tuvo el menor nivel tecnológico y se caracterizó por una producción más extensiva. Otros Motivos:</t>
    </r>
  </si>
  <si>
    <r>
      <t xml:space="preserve">C1 Tasa de variación del valor de los activos de las Unidades de Producción Primaria del sector agropecuario, pesquero y acuícola en las Entidades Federativas.
</t>
    </r>
    <r>
      <rPr>
        <sz val="10"/>
        <rFont val="Soberana Sans"/>
        <family val="2"/>
      </rPr>
      <t xml:space="preserve"> Causa : La diferencia de la meta alcanzada con respecto a la programada, es mínima. Sin embargo se describen los principales resultados obtenidos por el programa: La región Noreste tuvo el mayor valor promedio de los activos (967,516) y representó casi cuatro veces el promedio del Centro (240,491) y Sur Sureste (294,163). La región Noreste tiene una composición de activos principalmente de vientres y sementales debido a que desarrolla mayoritariamente actividades pecuarias extensivas; en la región centro predomina la agricultura de baja escala, los activos predominantes de las unidades de producción fueron maquinaria y equipo. Efecto: Los resultados del programa muestran grandes contrastes entre las unidades de producción beneficiarios en función de su nivel de capitalización, tamaño del predio, nivel tecnológico, rendimientos productivos y rentabilidad relativa, aunado a la región donde se desarrollan. De acuerdo al tipo de actividad, y a sus necesidades en cuanto a los factores de la producción es el tamaño del capital. En la agricultura se tuvo el menor nivel de activos ($478,340) concentrados principalmente en maquinaria y equipo. Las actividades pecuarias fueron las más capitalizadas, con casi el doble del valor. Otros Motivos:</t>
    </r>
  </si>
  <si>
    <r>
      <t xml:space="preserve">C2.1 Tasa de variación del índice de nivel tecnológico en la actividad agrícola.
</t>
    </r>
    <r>
      <rPr>
        <sz val="10"/>
        <rFont val="Soberana Sans"/>
        <family val="2"/>
      </rPr>
      <t xml:space="preserve"> Causa : La meta se cumplió conforme a lo programado. Las regiones Centro (0.436) y Sur Sureste (0.472) al igual que otros años continúan siendo las menos desarrolladas en cuanto al uso de tecnología, al situarse por debajo del promedio nacional. Los cultivos bajo temporal fueron los más importantes con el 60% de las UP apoyadas, principalmente en el Sur Sureste y Centro (94% y 76%). Las regiones Noreste y Noroeste emplean mayor mecanización que el resto, con más del 80% de la superficie sembrada ya que presentan predios más grandes.  Efecto: Por régimen de humedad las UP de riego tuvieron un mayor desarrollo tecnológico, principalmente por el nivel alcanzado en la fertilización y el tipo de material biológico empleado en los procesos productivos. En cultivos de temporal resultó un menor nivel tecnológico debido al tipo y aplicación de fertilizantes. Baja California Sur y Tamaulipas tuvieron el mayor nivel tecnológico agrícola en los cultivos bajo riego, principalmente por su alto nivel de mecanización y el uso de semillas certificadas en la producción de los cultivos de cielo abierto. Otros Motivos:</t>
    </r>
  </si>
  <si>
    <r>
      <t xml:space="preserve">C2.3 Tasa de variación del índice de nivel tecnológico en la actividad acuícola.
</t>
    </r>
    <r>
      <rPr>
        <sz val="10"/>
        <rFont val="Soberana Sans"/>
        <family val="2"/>
      </rPr>
      <t xml:space="preserve"> Causa : La meta se cumplió conforme a lo programado. Los beneficiarios que realizaron actividades acuícolas representaron el 1% del total; de estos, el 64% empleó sistemas de producción semi intensivos, y solo el 21% usó ambientes controlados, principalmente a través de jaulas sumergibles. La mayoría de los organismos que se usaron para siembra o reproductores provienen de laboratorios especializados o fueron variedades certificadas de camarón, tilapia y trucha; lo que permite un mejor rendimiento y producción de mayor calidad. Efecto: La meta se cumplió conforme a lo programado. El índice de nivel tecnológico acuícola de las UP apoyadas fue superior a los ejercicios presupuestales anteriores, lo que denota un nivel tecnológico intermedio en la actividad acuícola. Los componentes del índice: sistema de producción y calidad genética, reportaron los mayores niveles tecnológicos. La tilapia y e camarón fueron las dos principales especies acuícolas producidas; y este último se produjo bajo un mayor nivel tecnológico. Otros Motivos:</t>
    </r>
  </si>
  <si>
    <r>
      <t xml:space="preserve">C2.4 Tasa de variación del índice de nivel tecnológico en la actividad pesquera.
</t>
    </r>
    <r>
      <rPr>
        <sz val="10"/>
        <rFont val="Soberana Sans"/>
        <family val="2"/>
      </rPr>
      <t xml:space="preserve"> Causa : La meta alcanzada se encuentra por arriba de lo programado debido a: El 93% de los pescadores apoyados empleó un arte de pesca selectiva, principalmente a través de trasmallos especialmente en la captura de huachinango y pargo. El principal método de conservación fue el uso de hielo. El 14% de las embarcaciones no usó alguna tecnología de navegación, y aquellos que sí emplearon algún sistema, combinaron el motor fuera de borda y el GPS. Efecto: El índice de nivel tecnológico en las actividades pesqueras apoyadas por el Programa se encuentra en un nivel intermedio, las debilidades tecnológicas se encontraron principalmente en el método de conservación y la tecnología de navegación que emplean. En los estados de Sonora y Baja California Sur se encontraron los pescadores que contaron con un nivel tecnológico por arriba del promedio; estos emplearon mejores sistemas de refrigeración y navegación (sonar o radar), ya que fueron de una mayor escala productiva. Otros Motivos:</t>
    </r>
  </si>
  <si>
    <r>
      <t xml:space="preserve">C2.2 Tasa de variación del índice de nivel tecnológico en la actividad pecuaria.
</t>
    </r>
    <r>
      <rPr>
        <sz val="10"/>
        <rFont val="Soberana Sans"/>
        <family val="2"/>
      </rPr>
      <t xml:space="preserve"> Causa : El índice de nivel tecnológico pecuario fue similar al obtenido al 2016 y 2017, lo que confirma un bajo nivel tecnológico pecuario en las unidades de producción, principalmente en los temas de reproducción y sistemas de alimentación. La reproducción fue el componente del índice que menor nivel tecnológico alcanzó, debido a que gran parte de las producciones son extensivas y de pastoreo, ya sea libre, rotacional o con suplementación. Las regiones Centro y Sur Sureste alcanzaron un mejor nivel tecnológico principalmente por tener un mejor sistema de alimentación y una mejor calidad genética, respectivamente. En las unidades de producción pecuaria beneficiarias predomina un sistema de producción extensivo, donde el 49% empleó una detección visual de estros o celos. El principal método de reproducción del ganado fue la monta libre sin control con el 61% y solo el 8% emplea la inseminación artificial. Efecto: El principal tipo de ganado que se encontró en las UP apoyadas fue el mejorado con el 70% del total, el criollo y la raza pura tuvieron el 14 y 13% respectivamente. Los bovinos destinados a la engorda y a cría fueron principalmente de razas mejoradas y criollas 83% los destinados a la producción de leche y pie de cría tuvieron los mejores porcentajes en razas puras y certificadas; sobre todo porque las mejores razas generan mayores rendimientos lecheros y en el pie de cría porque se emplean para mejoramiento genético. Otros Motivos:</t>
    </r>
  </si>
  <si>
    <r>
      <t xml:space="preserve">C3 Porcentaje de las unidades de producción en las que se aplican las técnicas de producción adquiridas mediante la capacitación, transferencia de tecnología y asesoría.
</t>
    </r>
    <r>
      <rPr>
        <sz val="10"/>
        <rFont val="Soberana Sans"/>
        <family val="2"/>
      </rPr>
      <t xml:space="preserve"> Causa : La meta se cumplió al 100% las diferencias en los valores del numerador y denominador obedece al incremento en la realización de eventos para la transferencia de tecnología en un 134% lo cual impacto positivamente para que un mayor número de unidades de producción apliquen las técnicas de producción adquiridas.  Efecto: Positivo ya que hay un mayor un número de productores que aplican nuevas y mejores técnicas de producción y con ello mejorar su productividad.   Otros Motivos:</t>
    </r>
  </si>
  <si>
    <r>
      <t xml:space="preserve">A2. C1 Porcentaje de implementación de Proyectos estratégicos agrícolas, pecuarios, pesqueros y acuícolas.
</t>
    </r>
    <r>
      <rPr>
        <sz val="10"/>
        <rFont val="Soberana Sans"/>
        <family val="2"/>
      </rPr>
      <t xml:space="preserve"> Causa : Las diferencias presentadas en los valores del numerador y denominador obedecen a que la Dirección de Finanzas de la Secretaría aún no radica los recursos federales a 2 entidades federativas (Baja california y la CdMx); por lo que las cifras registradas son de carácter preliminar.  Efecto: Efectos positivos, toda vez que la meta absoluta fue rebasada al apoyar 4 proyectos estratégicos agrícolas, pecuarios, pesqueros y acuícolas adicionales a los programados.  Otros Motivos:</t>
    </r>
  </si>
  <si>
    <r>
      <t xml:space="preserve">A1.C1 Porcentaje de implementación de Proyectos Productivos agrícolas, pecuarios, pesqueros y acuícolas.
</t>
    </r>
    <r>
      <rPr>
        <sz val="10"/>
        <rFont val="Soberana Sans"/>
        <family val="2"/>
      </rPr>
      <t xml:space="preserve"> Causa : Las diferencias presentadas en los valores del numerador y denominador obedecen a que la Dirección de Finanzas de la Secretaría aún no radica los recursos federales a 2 entidades federativas (Baja California y la CdMx); por lo que las cifras registradas son de carácter preliminar.  Efecto: Sin efectos cuantificables, toda vez que la diferencia en la meta alcanzada en relación a la programada es de solo 2.43 puntos porcentuales y las cifras registradas son preliminares.  Otros Motivos:</t>
    </r>
  </si>
  <si>
    <r>
      <t xml:space="preserve">A3. C2 Porcentaje de Unidades de Producción Primaria con paquetes tecnológicos de pesca y acuacultura aplicados
</t>
    </r>
    <r>
      <rPr>
        <sz val="10"/>
        <rFont val="Soberana Sans"/>
        <family val="2"/>
      </rPr>
      <t xml:space="preserve"> Causa : La meta se cumplió conforme a lo programado  Efecto: La meta se cumplió conforme a lo programado  Otros Motivos:</t>
    </r>
  </si>
  <si>
    <r>
      <t xml:space="preserve">A1. C2 Porcentaje de Unidades de Producción Primaria con paquetes tecnológicos agrícolas para cultivos cíclicos y perennes aplicados    
</t>
    </r>
    <r>
      <rPr>
        <sz val="10"/>
        <rFont val="Soberana Sans"/>
        <family val="2"/>
      </rPr>
      <t xml:space="preserve"> Causa : La meta se cumplió al 100%. La variación en el número de unidades de producción primaria con paquete tecnológico agrícola autorizado obedece a que el estado de Chiapas, transfirió el dinero del componente de Capacitación para atender la demanda que se presentó por parte de los productores en la aplicación de paquetes tecnológicos agrícolas.  Efecto: El efecto es positivo porque se atiende la demanda total del sector en la autorización del 100% de las solicitudes, favoreciendo con ello una mejora en la productividad del sector agrícola.  Otros Motivos:</t>
    </r>
  </si>
  <si>
    <r>
      <t xml:space="preserve">A2. C2 Porcentaje de Unidades de Producción Primaria con paquetes tecnológicos pecuarios para bovinos y especies menores aplicados
</t>
    </r>
    <r>
      <rPr>
        <sz val="10"/>
        <rFont val="Soberana Sans"/>
        <family val="2"/>
      </rPr>
      <t xml:space="preserve"> Causa : La diferencia en los valores del numerador y denominador se debe a una disminución de la demanda por parte de los productores. Sin embargo el total de solicitudes recibidas fueron autorizas cumpliendo así al 100%  Efecto: Sin efectos cuantificables, toda vez que se atiende a la demanda de los productores.  Otros Motivos:</t>
    </r>
  </si>
  <si>
    <r>
      <t xml:space="preserve">A1. C3 Porcentaje de establecimiento de Centros de capacitación, transferencia de tecnología y desarrollo regional sustentable.
</t>
    </r>
    <r>
      <rPr>
        <sz val="10"/>
        <rFont val="Soberana Sans"/>
        <family val="2"/>
      </rPr>
      <t xml:space="preserve"> Causa : La meta programada no se cumple al momento del reporte debido a: Chiapas reasigno los recursos de el Componente de Desarrollo de Capacidades a Paquetes Tecnológicos agrícolas, por otra parte la CDMX Esta a la espera de Recibir los Recursos Federales Convenidos  Efecto: El estado de Chiapas no contará de momento con un Centro de Capacitación, transferencia de tecnología y desarrollo regional sustentable, sin embargo se dio atención a la demanda de los productores en cuanto a sus necesidades para el desarrollo de paquetes tecnológicos agrícolas.  Otros Motivos:</t>
    </r>
  </si>
  <si>
    <r>
      <t xml:space="preserve">A2.1. C3 Porcentaje de eventos de Capacitación realizados
</t>
    </r>
    <r>
      <rPr>
        <sz val="10"/>
        <rFont val="Soberana Sans"/>
        <family val="2"/>
      </rPr>
      <t xml:space="preserve"> Causa : La meta se cumplió conforme a lo programado  Efecto: La meta se cumplió conforme a lo programado  Otros Motivos:</t>
    </r>
  </si>
  <si>
    <r>
      <t xml:space="preserve">A2.2.C3 Porcentaje de eventos de transferencia de tecnología realizados.
</t>
    </r>
    <r>
      <rPr>
        <sz val="10"/>
        <rFont val="Soberana Sans"/>
        <family val="2"/>
      </rPr>
      <t xml:space="preserve"> Causa : La meta se vio rebasada ya que el número de eventos para la transferencia de tecnología realizados se incremento debido a la un alza en la demanda de los mismos, en un 134% respecto a lo programado. Cabe mencionar que esta variación se presentó en el mes de Noviembre del presente por lo que ya no fue posible ajustar el valor del denominador.   Efecto: El efecto es positivo toda vez que se realizaron mayores eventos de transferencia de tecnología ampliando la cobertura del componente, favoreciendo a un mayor número de productores.  Otros Motivos:</t>
    </r>
  </si>
  <si>
    <r>
      <t xml:space="preserve">A3. C3 Porcentaje de eventos de asesoría realizados para el desarrollo de capacidades.
</t>
    </r>
    <r>
      <rPr>
        <sz val="10"/>
        <rFont val="Soberana Sans"/>
        <family val="2"/>
      </rPr>
      <t xml:space="preserve"> Causa : La meta quedo por debajo de lo programado derivado a que las cifras reportadas son preliminares y a la fecha del reporte dos entidades federativas aún no cuentan con el recurso radicado.   Efecto: Dado que las cifras son premilitares, para el cierre de cuenta pública se espera cumplir con la meta conforme a lo programado.  Otros Motivos:</t>
    </r>
  </si>
  <si>
    <r>
      <t xml:space="preserve">A4. C3  Porcentaje de unidades de producción primaria que reciben asistencia técnica para la elaboración de proyectos ejecutivos.
</t>
    </r>
    <r>
      <rPr>
        <sz val="10"/>
        <rFont val="Soberana Sans"/>
        <family val="2"/>
      </rPr>
      <t xml:space="preserve"> Causa : La meta se cumplió conforme a lo programado. Efecto: La meta se cumplió conforme a lo programado. Otros Motivos:</t>
    </r>
  </si>
  <si>
    <t>S259</t>
  </si>
  <si>
    <t>Programa de Fomento a la Agricultura</t>
  </si>
  <si>
    <t>300-Subsecretaría de Agricultura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</si>
  <si>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</si>
  <si>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r>
      <t>F1 Índice de productividad de la población ocupada en la Rama Agrícola</t>
    </r>
    <r>
      <rPr>
        <i/>
        <sz val="10"/>
        <color indexed="30"/>
        <rFont val="Soberana Sans"/>
      </rPr>
      <t xml:space="preserve">
</t>
    </r>
  </si>
  <si>
    <t>((PIB primario agrícola del año tn a precios del año 2013 / Población ocupada del sector agrícola del año tn)/(PIB primario agrícola del año t0 a precios del año 2013 / Población ocupada del sector agrícola del año t0))*100</t>
  </si>
  <si>
    <t>Unidades Económicas Rurales Agrícolas incrementan su productividad</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</si>
  <si>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</si>
  <si>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</si>
  <si>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apoyadas por el programa en el año</t>
    </r>
    <r>
      <rPr>
        <i/>
        <sz val="10"/>
        <color indexed="30"/>
        <rFont val="Soberana Sans"/>
      </rPr>
      <t xml:space="preserve">
</t>
    </r>
  </si>
  <si>
    <t>(Número de Unidades Económicas Rurales apoyadas por el programa en el año/ Total de Unidades Económicas Rurales)*100</t>
  </si>
  <si>
    <t>A C5. Unidades económicas rurales implementan el uso y aprovechamiento de energías renovables</t>
  </si>
  <si>
    <r>
      <t>C5.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</si>
  <si>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</si>
  <si>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B C1. Incentivos entregados a la actividad primaria en sus distintas etapas productivas conforme a su potencial productivo y de mercado.</t>
  </si>
  <si>
    <r>
      <t xml:space="preserve">C1. Porcentaje de Unidades Económicas Rurales Agrícolas con incentivos económicos entregados para incrementar su capitalización </t>
    </r>
    <r>
      <rPr>
        <i/>
        <sz val="10"/>
        <color indexed="30"/>
        <rFont val="Soberana Sans"/>
      </rPr>
      <t xml:space="preserve">
</t>
    </r>
  </si>
  <si>
    <t>(Número de UERA con incentivos económicos entregados para incrementar su capitalización/Número de UERA con dictamen positivo para incrementar su capitalización) *100</t>
  </si>
  <si>
    <t>C C3. Incentivos otorgados para impulsar el desarrollo de bioproductos de las UERA</t>
  </si>
  <si>
    <r>
      <t>C3. Porcentaje de incentivos otorgados a las UERAS para la producción y desarrollo de bioproductos.</t>
    </r>
    <r>
      <rPr>
        <i/>
        <sz val="10"/>
        <color indexed="30"/>
        <rFont val="Soberana Sans"/>
      </rPr>
      <t xml:space="preserve">
</t>
    </r>
  </si>
  <si>
    <t>(Número de incentivos otorgados a las UERAS para la producción y desarrollo de bioproductos / Número total incentivos solicitados)*100.</t>
  </si>
  <si>
    <t>D C4. Incentivos económicos otorgados para el mejoramiento productivo del suelo y agua en las UERA beneficiadas.</t>
  </si>
  <si>
    <r>
      <t>C4.2 Porcentaje de superficie tecnificada acumulada en el año n con respecto a la superficie programada en el sexenio</t>
    </r>
    <r>
      <rPr>
        <i/>
        <sz val="10"/>
        <color indexed="30"/>
        <rFont val="Soberana Sans"/>
      </rPr>
      <t xml:space="preserve">
</t>
    </r>
  </si>
  <si>
    <t>(Superficie tecnificada acumulada al año n / superficie programada en el sexenio)*100</t>
  </si>
  <si>
    <r>
      <t>C4.3 Porcentaje de la capacidad instalada para el almacenamiento de agua acumulada respecto la superficie programada en el sexenio</t>
    </r>
    <r>
      <rPr>
        <i/>
        <sz val="10"/>
        <color indexed="30"/>
        <rFont val="Soberana Sans"/>
      </rPr>
      <t xml:space="preserve">
</t>
    </r>
  </si>
  <si>
    <t>(Metros cúbicos de capacidad instalada para almacenamiento acumulada del agua en el año n/Metros cúbicos de capacidad instalada para almacenamiento programada en el sexenio)*100</t>
  </si>
  <si>
    <r>
      <t>C4.1 Porcentaje de hectáreas apoyadas para mejorar las condiciones productivas del suelo mediante el uso de buenas prácticas agrícolas.</t>
    </r>
    <r>
      <rPr>
        <i/>
        <sz val="10"/>
        <color indexed="30"/>
        <rFont val="Soberana Sans"/>
      </rPr>
      <t xml:space="preserve">
</t>
    </r>
  </si>
  <si>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</si>
  <si>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E C2. Incentivos económicos entregados para impulsar el desarrollo regional e integral de las cadenas productivas agrícolas prioritarias, con base en políticas públicas enfocadas en el incremento de la capacidad productiva.</t>
  </si>
  <si>
    <r>
      <t xml:space="preserve">C2.1 Porcentaje de pequeños productores de café apoyados.  </t>
    </r>
    <r>
      <rPr>
        <i/>
        <sz val="10"/>
        <color indexed="30"/>
        <rFont val="Soberana Sans"/>
      </rPr>
      <t xml:space="preserve">
</t>
    </r>
  </si>
  <si>
    <t>(Número total de pequeños productores de café apoyados / número total de pequeños productores de café registrados en el padrón nacional cafetalero) * 100</t>
  </si>
  <si>
    <r>
      <t>C2.2 Porcentaje de solicitudes de Unidades Económicas Rurales Agrícolas (UERA) con incentivos económicos entregados para su vinculación a mercados respecto del total de solicitudes recibidas de UERAS para incentivos económicos para su vinculación a mercados</t>
    </r>
    <r>
      <rPr>
        <i/>
        <sz val="10"/>
        <color indexed="30"/>
        <rFont val="Soberana Sans"/>
      </rPr>
      <t xml:space="preserve">
</t>
    </r>
  </si>
  <si>
    <t>(Suma total de solicitudes de Unidades Económicas Rurales Agrícolas (UERA) con incentivos económicos entregados para su vinculación a mercados / Suma total solicitudes recibidas de UERAS para incentivos económicos para su vinculación a mercados) * 100</t>
  </si>
  <si>
    <t>F C7. Incentivos económicos entregados a las Unidades Económicas Rurales que detonan inversión en agrologística</t>
  </si>
  <si>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i/>
        <sz val="10"/>
        <color indexed="30"/>
        <rFont val="Soberana Sans"/>
      </rPr>
      <t xml:space="preserve">
</t>
    </r>
  </si>
  <si>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</si>
  <si>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G C8. Incentivos económicos entregados a productores para certificación y normalización agroalimentaria</t>
  </si>
  <si>
    <r>
      <t>C8.1 Porcentaje de solicitudes de  UERAS pequeñas y medianos productores con incentivos económicos entregados para certificación de Producto, Proceso o de Personal respecto del total de solicitudes recibidas.</t>
    </r>
    <r>
      <rPr>
        <i/>
        <sz val="10"/>
        <color indexed="30"/>
        <rFont val="Soberana Sans"/>
      </rPr>
      <t xml:space="preserve">
</t>
    </r>
  </si>
  <si>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</si>
  <si>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r>
      <t>C8.2 Porcentaje de solicitudes de UERAS pequeñas y medianos productores con incentivos económicos entregados para equipamiento de laboratorios para sanidad, inocuidad y calidad agrícola respecto del total de solicitudes recibidas.</t>
    </r>
    <r>
      <rPr>
        <i/>
        <sz val="10"/>
        <color indexed="30"/>
        <rFont val="Soberana Sans"/>
      </rPr>
      <t xml:space="preserve">
</t>
    </r>
  </si>
  <si>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</si>
  <si>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H C6.2 Productores agropecuarios apoyados para mejorar su capacidad adaptativa ante siniestros agropecuarios.</t>
  </si>
  <si>
    <r>
      <t>C6.2.1 Índice de siniestralidad</t>
    </r>
    <r>
      <rPr>
        <i/>
        <sz val="10"/>
        <color indexed="30"/>
        <rFont val="Soberana Sans"/>
      </rPr>
      <t xml:space="preserve">
</t>
    </r>
  </si>
  <si>
    <t>(monto de indemnizaciones pagadas contra siniestros agropecuarios/ total de primas pagadas) * 100</t>
  </si>
  <si>
    <r>
      <t>C6.2.2 Potenciación de los incentivos económicos (Federal y Estatal) ante la ocurrencia de siniestros agropecuarios</t>
    </r>
    <r>
      <rPr>
        <i/>
        <sz val="10"/>
        <color indexed="30"/>
        <rFont val="Soberana Sans"/>
      </rPr>
      <t xml:space="preserve">
</t>
    </r>
  </si>
  <si>
    <t>(Monto de la suma asegurada que protege a las actividades productivas de productores agropecuarios, acuícolas y pesqueros ante la ocurrencia de siniestros agropecuarios/Monto de incentivos económicos asignados)</t>
  </si>
  <si>
    <t>I C10. Incentivos económicos otorgados para el fortalecimiento de las cadenas productivas agrícolas.</t>
  </si>
  <si>
    <r>
      <t xml:space="preserve">C10. Porcentaje de Comités Nacionales Sistema Producto Agrícolas con Incentivos para fortalecer las cadenas productivas agrícolas. </t>
    </r>
    <r>
      <rPr>
        <i/>
        <sz val="10"/>
        <color indexed="30"/>
        <rFont val="Soberana Sans"/>
      </rPr>
      <t xml:space="preserve">
</t>
    </r>
  </si>
  <si>
    <t>(Número de Comités Nacionales Sistemas Producto Agrícolas con incentivos económicos entregados /Número de Comités Nacionales Sistema Producto Agrícolas con dictamen positivo)*100</t>
  </si>
  <si>
    <t>J C9. Impulsar el desarrollo productivo de las Unidades Económicas Rurales Agrícolas ubicadas en el Sur Sureste del país</t>
  </si>
  <si>
    <r>
      <t>C9. Porcentaje de Unidades Económicas Rurales Agrícolas con incentivos económicos entregados para el Desarrollo productivo del Sur Sureste y Zonas Económicas Especiales.</t>
    </r>
    <r>
      <rPr>
        <i/>
        <sz val="10"/>
        <color indexed="30"/>
        <rFont val="Soberana Sans"/>
      </rPr>
      <t xml:space="preserve">
</t>
    </r>
  </si>
  <si>
    <t>(Número de Unidades Económicas Rurales Agrícolas con incentivos económicos entregados/Número de Unidades Económicas Rurales Agrícolas con dictamen positivo) *100</t>
  </si>
  <si>
    <t>K C11. Incentivos económicos entregados de riesgo compartido que faciliten el acceso en el mediano plazo al crédito formal a las Unidades Económicas Rurales Agrícolas, Pecuarias o Acuícolas</t>
  </si>
  <si>
    <r>
      <t>C11. Valor de la inversión detonada por los incentivos económicos entregados a través del componente riesgo compartido</t>
    </r>
    <r>
      <rPr>
        <i/>
        <sz val="10"/>
        <color indexed="30"/>
        <rFont val="Soberana Sans"/>
      </rPr>
      <t xml:space="preserve">
</t>
    </r>
  </si>
  <si>
    <t>(Monto de inversión total de las Unidades Económicas Rurales apoyadas en el año t/Monto total de incentivos económicos entregados a las Unidades Económicas Rurales en el año t)*100</t>
  </si>
  <si>
    <t>L C6.1 Incentivos otorgados a los productores para facilitar el acceso al financiamiento</t>
  </si>
  <si>
    <r>
      <t>C6.1.2 Promedio del monto otorgado para la reducción del costo del financiamiento</t>
    </r>
    <r>
      <rPr>
        <i/>
        <sz val="10"/>
        <color indexed="30"/>
        <rFont val="Soberana Sans"/>
      </rPr>
      <t xml:space="preserve">
</t>
    </r>
  </si>
  <si>
    <t>Monto otorgado para la reducción del costo del financiamiento/Total de beneficiarios del incentivo</t>
  </si>
  <si>
    <r>
      <t>C6.1.1 Crédito detonado por cada peso de garantía comprometida</t>
    </r>
    <r>
      <rPr>
        <i/>
        <sz val="10"/>
        <color indexed="30"/>
        <rFont val="Soberana Sans"/>
      </rPr>
      <t xml:space="preserve">
</t>
    </r>
  </si>
  <si>
    <t>Monto Total de los créditos otorgados /Monto Total de las garantías reservadas para los créditos otorgados.</t>
  </si>
  <si>
    <t>A 1 A1.C5 Apoyo a proyectos para el uso y aprovechamiento de energías renovables</t>
  </si>
  <si>
    <r>
      <t>A1.C5 Porcentaje de proyectos para el uso y aprovechamiento de energías renovables apoyados</t>
    </r>
    <r>
      <rPr>
        <i/>
        <sz val="10"/>
        <color indexed="30"/>
        <rFont val="Soberana Sans"/>
      </rPr>
      <t xml:space="preserve">
</t>
    </r>
  </si>
  <si>
    <t>(Número de proyectos apoyados para el uso y aprovechamiento de energías renovables /número de proyectos solicitados)*100</t>
  </si>
  <si>
    <t>B 2 A1.C1 Dictaminación de solicitudes de incentivos económicos para la capitalización.</t>
  </si>
  <si>
    <r>
      <t>A1.C1. Porcentaje de solicitudes dictaminadas positivas para apoyar la capitalización de las Unidades Económicas Rurales Agrícolas.</t>
    </r>
    <r>
      <rPr>
        <i/>
        <sz val="10"/>
        <color indexed="30"/>
        <rFont val="Soberana Sans"/>
      </rPr>
      <t xml:space="preserve">
</t>
    </r>
  </si>
  <si>
    <t>(Número de solicitudes dictaminadas positivas para apoyar la capitalización de las UERA/Número total de solicitudes recibidas para apoyar la capitalización de las UERA)*100</t>
  </si>
  <si>
    <t>C 3 A1.C3 Dictaminación de Proyectos</t>
  </si>
  <si>
    <r>
      <t>A1.C3 Porcentaje de solicitudes de las UERAS dictaminadas positivas para la producción y desarrollo de bioproductos.</t>
    </r>
    <r>
      <rPr>
        <i/>
        <sz val="10"/>
        <color indexed="30"/>
        <rFont val="Soberana Sans"/>
      </rPr>
      <t xml:space="preserve">
</t>
    </r>
  </si>
  <si>
    <t>(Número de solicitudes de las UERAS dictaminadas positivas para la producción y desarrollo de bioproductos / Total de solicitudes recibidas)*100</t>
  </si>
  <si>
    <t>D 4 A1.C4 Otorgamiento de incentivos económicos para la tecnificación de Riego, implementación de prácticas y tecnologías sustentables</t>
  </si>
  <si>
    <r>
      <t>A1.C4.1 Porcentaje de proyectos apoyados para mejorar las condiciones productivas del suelo mediante el uso de buenas prácticas agrícolas.</t>
    </r>
    <r>
      <rPr>
        <i/>
        <sz val="10"/>
        <color indexed="30"/>
        <rFont val="Soberana Sans"/>
      </rPr>
      <t xml:space="preserve">
</t>
    </r>
  </si>
  <si>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</si>
  <si>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r>
      <t>A1.C4.3 Porcentaje proyectos apoyados para infraestructura de captación, manejo y almacenamiento de agua con respecto al total proyectos dictaminados positivos para infraestructura de captación, manejo y almacenamiento de agua</t>
    </r>
    <r>
      <rPr>
        <i/>
        <sz val="10"/>
        <color indexed="30"/>
        <rFont val="Soberana Sans"/>
      </rPr>
      <t xml:space="preserve">
</t>
    </r>
  </si>
  <si>
    <t>(proyectos apoyados para infraestructura de captación, manejo y almacenamiento de agua / proyectos dictaminados positivos para infraestructura de captación, manejo y almacenamiento de agua)*100</t>
  </si>
  <si>
    <r>
      <t>A1.C4.2 Porcentaje de proyectos apoyados para tecnificación del Riego respecto al total de proyectos dictaminados positivos</t>
    </r>
    <r>
      <rPr>
        <i/>
        <sz val="10"/>
        <color indexed="30"/>
        <rFont val="Soberana Sans"/>
      </rPr>
      <t xml:space="preserve">
</t>
    </r>
  </si>
  <si>
    <t>(Número de proyectos apoyados para Tecnificación del Riego apoyados / Total de proyectos dictaminados positivos para Tecnificación del Riego)* 100</t>
  </si>
  <si>
    <t>E 5 A1.C2.2 Dictaminación de solicitudes recibidas</t>
  </si>
  <si>
    <r>
      <t>A1.C2.2 Porcentaje de solicitudes dictaminadas de UERAS para incentivos económicos para su vinculación a mercados respecto del total de solicitudes recibidas de UERAS para incentivos económicos para su vinculación a mercados.</t>
    </r>
    <r>
      <rPr>
        <i/>
        <sz val="10"/>
        <color indexed="30"/>
        <rFont val="Soberana Sans"/>
      </rPr>
      <t xml:space="preserve">
</t>
    </r>
  </si>
  <si>
    <t>(Número de solicitudes dictaminadas de UERAS para incentivos económicos para su vinculación a mercados /Número total de solicitudes recibidas de UERAS para incentivos económicos para su vinculación a mercados) *100</t>
  </si>
  <si>
    <t>E 6 A1.C2.1 Dictaminación de solicitudes del Subcomponente Pequeños Productores de Café</t>
  </si>
  <si>
    <r>
      <t>A1.C2.1. Porcentaje de solicitudes dictaminadas del Subcomponente Sustentabilidad y Bienestar para Pequeños Productores de Café</t>
    </r>
    <r>
      <rPr>
        <i/>
        <sz val="10"/>
        <color indexed="30"/>
        <rFont val="Soberana Sans"/>
      </rPr>
      <t xml:space="preserve">
</t>
    </r>
  </si>
  <si>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</si>
  <si>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F 7 A1.C7 Dictaminación de solicitudes</t>
  </si>
  <si>
    <r>
      <t>A1.C7 Porcentaje de solicitudes evaluadas para otorgar incentivos económicos  para la adquisición de infraestructura y equipamiento para incrementar el valor a sus productos</t>
    </r>
    <r>
      <rPr>
        <i/>
        <sz val="10"/>
        <color indexed="30"/>
        <rFont val="Soberana Sans"/>
      </rPr>
      <t xml:space="preserve">
</t>
    </r>
  </si>
  <si>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</si>
  <si>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G 8 A1.C8 Dictaminación de solicitudes</t>
  </si>
  <si>
    <r>
      <t xml:space="preserve">A1.C8.1 Porcentaje de solicitudes evaluadas para otorgar incentivos económicos  para certificación de Producto, Proceso o de Personal </t>
    </r>
    <r>
      <rPr>
        <i/>
        <sz val="10"/>
        <color indexed="30"/>
        <rFont val="Soberana Sans"/>
      </rPr>
      <t xml:space="preserve">
</t>
    </r>
  </si>
  <si>
    <t>(Número de solicitudes evaluadas para otorgar incentivos económicos  para certificación de Producto, Proceso o de Personal / Número total de solicitudes recibidas para otorgar incentivos económicos  para certificación de Producto, Proceso o de Personal) * 100</t>
  </si>
  <si>
    <r>
      <t>A1.C8.2 Porcentaje de solicitudes evaluadas para otorgar incentivos económicos para equipamiento de laboratorios para sanidad, inocuidad y calidad agrícola</t>
    </r>
    <r>
      <rPr>
        <i/>
        <sz val="10"/>
        <color indexed="30"/>
        <rFont val="Soberana Sans"/>
      </rPr>
      <t xml:space="preserve">
</t>
    </r>
  </si>
  <si>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</si>
  <si>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H 9 A1.C6.2 Contratación de Pólizas para asegurar activos productivos ante la ocurrencia de siniestros agropecuarios</t>
  </si>
  <si>
    <r>
      <t>A1.C6.2.2 Porcentaje de superficie elegible asegurada ante la ocurrencia de siniestros</t>
    </r>
    <r>
      <rPr>
        <i/>
        <sz val="10"/>
        <color indexed="30"/>
        <rFont val="Soberana Sans"/>
      </rPr>
      <t xml:space="preserve">
</t>
    </r>
  </si>
  <si>
    <t>(Superficie elegible asegurada contra siniestros agropecuarios / total de superficie elegible)*100</t>
  </si>
  <si>
    <r>
      <t>A1.C6.2.1 Porcentaje de unidades animal aseguradas ante la ocurrencia de siniestros</t>
    </r>
    <r>
      <rPr>
        <i/>
        <sz val="10"/>
        <color indexed="30"/>
        <rFont val="Soberana Sans"/>
      </rPr>
      <t xml:space="preserve">
</t>
    </r>
  </si>
  <si>
    <t>(Unidades animal elegible asegurada contra siniestros agropecuarios /total de unidades animal elegible)*100</t>
  </si>
  <si>
    <t>I 10 A1.C10 Dictaminación de solicitudes del componente Fortalecimiento a la Cadena Productiva</t>
  </si>
  <si>
    <r>
      <t>A1.C10 Porcentaje de solicitudes dictaminadas positivas para el desarrollo de las cadenas productivas</t>
    </r>
    <r>
      <rPr>
        <i/>
        <sz val="10"/>
        <color indexed="30"/>
        <rFont val="Soberana Sans"/>
      </rPr>
      <t xml:space="preserve">
</t>
    </r>
  </si>
  <si>
    <t>(Número de solicitudes dictaminadas positivas para el desarrollo de las cadenas productivas /Número total de solicitudes para el desarrollo de las cadenas productivas) *100</t>
  </si>
  <si>
    <t>J 11 A1.C9 Dictaminación de solicitudes del Componente Sur Sureste y Zonas Económicas Especiales</t>
  </si>
  <si>
    <r>
      <t>A1.C9 Porcentaje de solicitudes dictaminadas positivas para el desarrollo productivo del sur sureste y zonas económicas especiales</t>
    </r>
    <r>
      <rPr>
        <i/>
        <sz val="10"/>
        <color indexed="30"/>
        <rFont val="Soberana Sans"/>
      </rPr>
      <t xml:space="preserve">
</t>
    </r>
  </si>
  <si>
    <t>(Número de solicitudes dictaminados positivas/Número total de solicitudes recibidas) *100</t>
  </si>
  <si>
    <t>K 12 A1.C11 Dictaminación de solicitudes del Componente Riesgo Compartido</t>
  </si>
  <si>
    <r>
      <t>A1.C11 Porcentaje de solicitudes dictaminadas positivas</t>
    </r>
    <r>
      <rPr>
        <i/>
        <sz val="10"/>
        <color indexed="30"/>
        <rFont val="Soberana Sans"/>
      </rPr>
      <t xml:space="preserve">
</t>
    </r>
  </si>
  <si>
    <t xml:space="preserve">(Número de solicitudes dictaminadas positivas en el año t/Número de solicitudes recibidas para el Componente Riesgo Compartido en el año t)*100    </t>
  </si>
  <si>
    <t>L 13 A1.C6.1 Respaldo de créditos con el incentivo de garantías</t>
  </si>
  <si>
    <r>
      <t>A1.C6.1 Porcentaje del incentivo de garantías que respaldan créditos de hasta 700,000 UDIS</t>
    </r>
    <r>
      <rPr>
        <i/>
        <sz val="10"/>
        <color indexed="30"/>
        <rFont val="Soberana Sans"/>
      </rPr>
      <t xml:space="preserve">
</t>
    </r>
  </si>
  <si>
    <t>(número créditos menores o iguales a 700,000 UDIS generados/número total de créditos detonados con el incentivo de garantías)*100</t>
  </si>
  <si>
    <r>
      <t xml:space="preserve">F1 Índice de productividad de la población ocupada en la Rama Agrícola
</t>
    </r>
    <r>
      <rPr>
        <sz val="10"/>
        <rFont val="Soberana Sans"/>
        <family val="2"/>
      </rPr>
      <t xml:space="preserve"> Causa : Con cifras preeliminares de 2019 se tiene un crecimiento de la productividad de una décima  como resultado del crecimiento del 1.98% de la población ocupada en el sector y un crecimiento promedio de 2.2% de la PIB agropecuario. La meta programada presenta un error de captura, ya que el resultado de la fórmula es 101.00 y no 100.10, es decir, se esperaba un crecimiento de la productividad del 1% y no del 0.10%, por lo que a la fecha y con las cifras preliminares no se alcanzó con la meta establecida, se espera a que con las cifras finales al cierre de cuenta pública, se cumpla con la meta Efecto: No se consideran efectos dado que se espera que con las cifras finales al cierre de cuenta pública, se cumpla con la meta establecida.  Otros Motivos:</t>
    </r>
  </si>
  <si>
    <r>
      <t xml:space="preserve">P1. Índice de valor de la producción agrícola
</t>
    </r>
    <r>
      <rPr>
        <sz val="10"/>
        <rFont val="Soberana Sans"/>
        <family val="2"/>
      </rPr>
      <t xml:space="preserve"> Causa : Se tiene un cumplimiento preeliminar del 101.4% como resultado de la producción superior en 2.7% de la caña de azúcar, del trigo cristalino en 10.8% y el trigo panificable en 13.7%; asimismo los frutales subieron 5.6%, los forrajes en 3.6% y agroindustriales en 2.8%. Efecto: No se consideran efectos dado que la variación de la meta es mínima. Otros Motivos:</t>
    </r>
  </si>
  <si>
    <r>
      <t xml:space="preserve">P2. Porcentaje de Unidades Económicas Rurales apoyadas por el programa en el año
</t>
    </r>
    <r>
      <rPr>
        <sz val="10"/>
        <rFont val="Soberana Sans"/>
        <family val="2"/>
      </rPr>
      <t xml:space="preserve"> Causa : Con cifras preeliminares al mes de diciembre se han beneficiado a 2,235,000 productores,  como resultado de los apoyos principalmente a la población agrícola que sufrió siniestros en sus cosechas por de los frentes fríos y demás fenómenos meteorológicos que llegan al país Efecto:  Se apoyó  principalmente a la población agrícola que sufrió siniestros en sus cosechas por de los frentes fríos y demás fenómenos meteorológicos que llegan al país, lo que permitió resiembras o evitó perdidas económicas de los productores. Otros Motivos:</t>
    </r>
  </si>
  <si>
    <r>
      <t xml:space="preserve">C5. Porcentaje de unidades económicas rurales agrícolas apoyadas para el uso y aprovechamiento de energías renovables
</t>
    </r>
    <r>
      <rPr>
        <sz val="10"/>
        <rFont val="Soberana Sans"/>
        <family val="2"/>
      </rPr>
      <t xml:space="preserve"> Causa : Es importante mencionar que la presente administración definió en las Reglas de Operación como población objetivo a los pequeños y medianos productores agrícolas que tuvieran hasta 1 millón de pesos como ingresos por ventas anuales; sin embargo durante el proceso de revisión de solicitudes se encontró que la mayor parte de las mismas correspondían a productores con ingresos por ventas anuales superiores al límite establecido, por lo que al no pertenecer a la población objetivo se descartaron y se tuvo un menor número de solicitudes que obtuvieron la dictaminación positiva, lo que no permitió alcanzar la meta establecida en el número de UERAS apoyadas.  Adicionalmente el Componente tuvo reducciones presupuestarias por 84.9 millones de pesos,  a fin de atender programas prioritarios de la Secretaría, lo que representa el 85.5% del presupuesto originalmente asignado para su operación, estas reducciones se presentaron durante el mes de diciembre de 2019. Efecto: La mayoría de los productores con las características requeridas en reglas de operación no accedieron a los incentivos para ejecutar sus proyectos en materia de energías renovables que les permitiera mejorar la rentabilidad de sus actividades productivas, asi como contribuir a la reducción de emisiones de gases de efecto invernadero.  Otros Motivos:</t>
    </r>
  </si>
  <si>
    <r>
      <t xml:space="preserve">C1. Porcentaje de Unidades Económicas Rurales Agrícolas con incentivos económicos entregados para incrementar su capitalización 
</t>
    </r>
    <r>
      <rPr>
        <sz val="10"/>
        <rFont val="Soberana Sans"/>
        <family val="2"/>
      </rPr>
      <t xml:space="preserve"> Causa : Para la operación del componente se designó como Instancia Ejecutora a Financiera Nacional de Desarrollo, por lo que la implementación de las acciones de recepción concluyeron el 8 de noviembre del 2019 y aunado al periodo de dictaminación que se prolongó hasta el 20 de diciembre del 2019 los proyectos se encuentran en la fase de trámite de pago. Por esta razón no fue posible el cumplimiento de la meta programada y hasta el momento sólo han reportado que 10 UERA´s cuentan con dictamen positivo.  Efecto: Negativo, se ha atrasado la operación del componente Otros Motivos:</t>
    </r>
  </si>
  <si>
    <r>
      <t xml:space="preserve">C3. Porcentaje de incentivos otorgados a las UERAS para la producción y desarrollo de bioproductos.
</t>
    </r>
    <r>
      <rPr>
        <sz val="10"/>
        <rFont val="Soberana Sans"/>
        <family val="2"/>
      </rPr>
      <t xml:space="preserve"> Causa : El primer listado de solicitudes autorizadas del Componente fue publicado el pasado 23 de diciembre de 2019, por este motivo al día de hoy los beneficiarios se encuentran realizando les gestiones conducentes para la gestión de pago de las solicitudes con un convenio firmado. Efecto: Al día de hoy no se cuenta con el resultado definitivo del total de solicitudes que fueorn apoyadas con incentivos económicos, toda vez que se cuenta con una vigencia del convenio al 31 de marzo de 2020. Otros Motivos:</t>
    </r>
  </si>
  <si>
    <r>
      <t xml:space="preserve">C4.2 Porcentaje de superficie tecnificada acumulada en el año n con respecto a la superficie programada en el sexenio
</t>
    </r>
    <r>
      <rPr>
        <sz val="10"/>
        <rFont val="Soberana Sans"/>
        <family val="2"/>
      </rPr>
      <t xml:space="preserve"> Causa : La presente administración definió como población objetivo a los pequeños y medianos productores con base en sus ingresos por ventas anuales teniendo originalmente como límite 340 mil pesos anuales, lo que se modificó hasta 1 millón de pesos anuales, con la finalidad de beneficiar a un mayor número de productores, sin embargo durante el proceso de revisión de solicitudes se determinó que una proporción importante de las mismas correspondían a productores con ingresos por ventas anuales superiores a 1 millón de pesos, adicional a las reducciones presupuestarias por 80.0 millones de pesos,  a fin de atender programas prioritarios de la Secretaría, lo que representa el 23.1% del presupuesto asignado para la operación del Componente. Efecto: La mayoría de los productores no accedieron a los incentivos para ejecutar sus proyectos en materia de tecnificación del riego que les pemitiera mejorar la rentabilidad de sus actividades productivas, asi como realizar un uso más eficiente, productivo y sustentable del agua.  Otros Motivos:</t>
    </r>
  </si>
  <si>
    <r>
      <t xml:space="preserve">C4.3 Porcentaje de la capacidad instalada para el almacenamiento de agua acumulada respecto la superficie programada en el sexenio
</t>
    </r>
    <r>
      <rPr>
        <sz val="10"/>
        <rFont val="Soberana Sans"/>
        <family val="2"/>
      </rPr>
      <t xml:space="preserve"> Causa : El incremento en el volumen de la capacidad instalada para la captación, manejo y almacenamiento de agua de lluvia se debió a que se priorizó la atención a productores de menores ingresos, por lo que se autorizaron un mayor número de obras con menores montos de inversión a las programadas, por lo que al sumarse el volumen de captación de estas obras resulta mayor la captación de agua al porcentaje programado. Efecto: Se contribuirá en mayor proporción a lo programado dando como resultado el apoyo a la conservación y manejo  del suelo y del agua y permitira el aprovechamiento sustentable de los recursos.  Otros Motivos:</t>
    </r>
  </si>
  <si>
    <r>
      <t xml:space="preserve">C4.1 Porcentaje de hectáreas apoyadas para mejorar las condiciones productivas del suelo mediante el uso de buenas prácticas agrícolas.
</t>
    </r>
    <r>
      <rPr>
        <sz val="10"/>
        <rFont val="Soberana Sans"/>
        <family val="2"/>
      </rPr>
      <t xml:space="preserve"> Causa : Derivado de una reducción presupuestal por 83.0 mdp, con la finalidad de atender otros programas de la Secretaría, no se logró atender la totalidad de la superficie programada. Efecto: No se contribuirá a mejorar las condiciones productivas del suelo ni se incrementará la productividad de las Unidades Económicas Rurales Agrícolas conforme a lo programado ya que el productor agrícola no contará con el incentivo para llevar a cabo sus actividades. Otros Motivos:</t>
    </r>
  </si>
  <si>
    <r>
      <t xml:space="preserve">C2.1 Porcentaje de pequeños productores de café apoyados.  
</t>
    </r>
    <r>
      <rPr>
        <sz val="10"/>
        <rFont val="Soberana Sans"/>
        <family val="2"/>
      </rPr>
      <t xml:space="preserve"> Causa : Aún cuando hubo muchas solicitudes en SURI, los solicitantes (pequeños productores) no entregaron la documentación requerida en las ventanillas o bien no cumplieron con los requisitos mínimos establecidos para ser evaluados en por la UR; lo anterior, aunado a la confusión que se dio ya que el Subcomponente fue dividido en su operación, toda vez que 15 de mayo de 2019, se publicó en el DOF las modificaciones a los Lineamientos del Programa Producción para el Bienestar, a cargo de la Dirección General de Operación y Explotación de Padrones (DGOEP), en el que se agregó al objetivo general de este Programa incrementar la producción y productividad (además de granos y caña de azúcar), de café a efecto de contribuir a la competitividad de este cultivo. Por lo que con este rediseño el apoyo para renovación de cafetales, manejo sanitario y nutrición, serán entregados bajo la mecánica del Padrón de Producción para el Bienestar, quedando en la DGFA únicamente el concepto de promotoría social con capacitación, asistencia técnica y formación de sujetos de crédito con pequeños productores de café.    Efecto: No se consideran efectos dado que la capacitación realizada tendrá un efecto multiplicador beneficiando a los pequeños productores de café. Otros Motivos:</t>
    </r>
  </si>
  <si>
    <r>
      <t xml:space="preserve">C2.2 Porcentaje de solicitudes de Unidades Económicas Rurales Agrícolas (UERA) con incentivos económicos entregados para su vinculación a mercados respecto del total de solicitudes recibidas de UERAS para incentivos económicos para su vinculación a mercados
</t>
    </r>
    <r>
      <rPr>
        <sz val="10"/>
        <rFont val="Soberana Sans"/>
        <family val="2"/>
      </rPr>
      <t xml:space="preserve"> Causa : El dato que se presenta es preliminar, en virtud de que los folios fueron autorizados por el Comité Técnico Dictaminador en el mes de diciembre y éstos, para su pago, se encuentran sujetos al cumplimiento de la firma del Instrumento Jurídico señalado en la Mecánica Operativa establecida en el artículo 10 de las Reglas de operación del Programa y en su caso, a la acreditación de la aportación del porcentaje que corresponde al solicitante conforme al concepto de apoyo autorizado, por lo que el pago de incientivo a los solicitantes con folio autorizado se prevé ocurra en el periodo enero - marzo 2020. Efecto: La entrega del incentivo se realizará a aquellos beneficiarios que efectivamente cumplan con lo señalado en las Reglas de Operación dando mayor certidumbre en cuanto a la correcta aplicación de los Subsidios autorizados al Subcomponente. Otros Motivos:</t>
    </r>
  </si>
  <si>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sz val="10"/>
        <rFont val="Soberana Sans"/>
        <family val="2"/>
      </rPr>
      <t xml:space="preserve"> Causa : El dato que se presenta es preliminar en virtud de que los folios autorizados por el Comité Técnico Dictaminador se encentran sujetos al cumplimiento de la firma del Instrumento Jurídico señalado en la Mecánica Operativa establecida en el artículo 10  de las Reglas de operación del Programa y en su caso a la acreditación de la aportación del porcentaje que corresponde al solicitante conforme al concepto de apoyo autorizado, por lo que el pago de incientivo a los solicitantes con folio autorizado se prevé ocurra en el periodo enero - marzo 2020. La implementación de la ventanilla electrónica permitió acceder al registro desde cualquier dispositivo con internet y sin restricción alguna recuperando el registro de solicitudes estimado Efecto: La entrega del incentivo se realizará a aquellos beneficiarios que efectivamente cumplan con lo señalado en las Reglas de Operación dando mayor certidumbre en cuanto a la correcta aplicación de los Subsidios autorizados al Subcomponente. Otros Motivos:</t>
    </r>
  </si>
  <si>
    <r>
      <t xml:space="preserve">C8.1 Porcentaje de solicitudes de  UERAS pequeñas y medianos productores con incentivos económicos entregados para certificación de Producto, Proceso o de Personal respecto del total de solicitudes recibidas.
</t>
    </r>
    <r>
      <rPr>
        <sz val="10"/>
        <rFont val="Soberana Sans"/>
        <family val="2"/>
      </rPr>
      <t xml:space="preserve"> Causa : Por error se contabilizaron inicialmente 69 solicitudes como resultado de una captura de prueba realizada en una representación estatal de la Secretaría, la cual no cuenta con documentación para su evaluación. A la fecha se cuenta con 36 expedientes calificados positivos,  los cuales se tienen en proceso de pago, en espera que los productores concluyan con  las gestiones para recibir el apoyo. Efecto: No se ha logrado a la fecha apoyar a los productores Otros Motivos:</t>
    </r>
  </si>
  <si>
    <r>
      <t xml:space="preserve">C8.2 Porcentaje de solicitudes de UERAS pequeñas y medianos productores con incentivos económicos entregados para equipamiento de laboratorios para sanidad, inocuidad y calidad agrícola respecto del total de solicitudes recibidas.
</t>
    </r>
    <r>
      <rPr>
        <sz val="10"/>
        <rFont val="Soberana Sans"/>
        <family val="2"/>
      </rPr>
      <t xml:space="preserve"> Causa : El componente se previó ejercerlo con economías del Programa de Fomento a la Agricultura, sin embargo, como resultado de las medidas de racionalidad y austeridad, no se contó con disponibilad presupuestal para apoyarlos. Efecto: No se logró apoyar a los productores. Otros Motivos:</t>
    </r>
  </si>
  <si>
    <r>
      <t xml:space="preserve">C6.2.1 Índice de siniestralidad
</t>
    </r>
    <r>
      <rPr>
        <sz val="10"/>
        <rFont val="Soberana Sans"/>
        <family val="2"/>
      </rPr>
      <t xml:space="preserve"> Causa : El índice de siniestralidad a la fecha es del (39.13%), es decir, se ha superado la meta programada. En un inicio se definió la meta del índice de siniestralidad, con estimaciones de recursos que probablemente se le asignarián al Subcomponente. El ajuste de datos se debe a que se destino suficiencia presupuestal al subcomponente, para atender la demanda de los Gobiernos Estatales y de los productores a través de los Fondos de Aseguramiento, para obtener coberturas de aseguramiento por afectaciones ante desastres naturales. Cabe mencionar que aún no concluye la vigencia del portafolio de aseguramiento, por lo que este dato puede incrementar en virtud a que la vigencia de las pólizas contratadas comprenden hasta julio de 2020. Efecto: 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 Otros Motivos:</t>
    </r>
  </si>
  <si>
    <r>
      <t xml:space="preserve">C6.2.2 Potenciación de los incentivos económicos (Federal y Estatal) ante la ocurrencia de siniestros agropecuarios
</t>
    </r>
    <r>
      <rPr>
        <sz val="10"/>
        <rFont val="Soberana Sans"/>
        <family val="2"/>
      </rPr>
      <t xml:space="preserve"> Causa : La meta no se cumplió debido a que la suma asegurada es por debajo de lo programada, en virtud a que en un inicio se definió la meta con estimaciones de recursos que probablemente se le asignarían al Subcomponente. Al cierre del año, se conoció  la suficiencia presupuestal asignada y con la que dio atención a las demandas de los Gobiernos Estatales y de los productores a través de los Fondos de Aseguramiento, para obtener coberturas de aseguramiento por afectaciones ante desastres naturales. Sin embargo, en el 2019, la potenciación de los incentivos económicos que protegen a las actividades productivas de productores agropecuarios ante siniestros naturales (federal, estatal, fondos de aseguramiento y productores) alcanzaron el 99.80% de la meta programada, con respecto a los incentivos económicos públicos asignados para la atención de afectaciones derivadas por estas causas, asegurando 9.5 millones de hectáreas y 41.6 millones de unidades animal. Efecto: Dado la disminución de los recursos asignados en 2019, el Subcomponente realizó ajustes en las sumas aseguradas limitadas y no en los costos de primas, permitiendo con esto  mayores metas en protección. Con este ajuste el Gobierno Federal, los Gobiernos Estatales, los Fondos de aseguramiento y los productores pudieron contar con un instrumento de protección en caso de suceder siniestros naturales que afectaran sus actividades agrícolas, acuícolas y pecuarias, para su pronta reincorporación productiva. Otros Motivos:</t>
    </r>
  </si>
  <si>
    <r>
      <t xml:space="preserve">C10. Porcentaje de Comités Nacionales Sistema Producto Agrícolas con Incentivos para fortalecer las cadenas productivas agrícolas. 
</t>
    </r>
    <r>
      <rPr>
        <sz val="10"/>
        <rFont val="Soberana Sans"/>
        <family val="2"/>
      </rPr>
      <t xml:space="preserve"> Causa : Por causas inherentes a los comités nacionales como el desistimiento de apoyo de uno de ellos y problemas con la cuenta de otro, no se cumplió totalmente con el número de incentivos económicos entregados. Efecto: No se considera ningún efecto negativo dado que el incumplimiento fue por causas propias de los Comités Otros Motivos:</t>
    </r>
  </si>
  <si>
    <r>
      <t xml:space="preserve">C9. Porcentaje de Unidades Económicas Rurales Agrícolas con incentivos económicos entregados para el Desarrollo productivo del Sur Sureste y Zonas Económicas Especiales.
</t>
    </r>
    <r>
      <rPr>
        <sz val="10"/>
        <rFont val="Soberana Sans"/>
        <family val="2"/>
      </rPr>
      <t xml:space="preserve"> Causa : A la fecha no se reporta avance, ya que se está a la espera de que los solicitantes cumplan con los requisitos que establecen las Reglas de Operación para realizar la entrega de los incentivos correspondientes. Por otro lado, el denominador se reporta a la baja debido a que aun cuando hubo un registro importante en el SURI, los productores manifestaron poco interés y no entregaron la documentación requerida en las ventanillas para completar el proceso de solicitud; lo anterior, aunado a que el incentivo se encontraba ligado a un crédito, provocó que no se tuviera la demanda esperada y se dictaminaran como positivas un número menor de solicitudes de las Unidades Económicas Rurales Agrícolas.  Efecto: No se consideran efectos negativos dado que los incentivos se entregarán a las Unidades Económicas Rurales en el primer bimestre de este año (2020), con la consecuente instrumentación de los proyectos hasta su conclusión. Otros Motivos:</t>
    </r>
  </si>
  <si>
    <r>
      <t xml:space="preserve">C11. Valor de la inversión detonada por los incentivos económicos entregados a través del componente riesgo compartido
</t>
    </r>
    <r>
      <rPr>
        <sz val="10"/>
        <rFont val="Soberana Sans"/>
        <family val="2"/>
      </rPr>
      <t xml:space="preserve"> Causa : De acuerdo a Reglas de Operación los estratos E2 y E3 aportan cuando menos el 5% del total de la inversión y el estrato E4 aporta cuando menos el 10%. Los proyectos apoyados el 78.6  % corresponde al estrato E4, por lo que existe un mayor monto de inversión y es la estructura financiera solicitada por los beneficiarios, además se aplicaron 1.5 mdp de productos financieros adicionales para apoyar proyectos (denominador). Efecto: El promedio de aportaciones por el beneficiario fue del 12.4%, mayor al establecido en Reglas de Operación, esto da certeza de mayor inversión en activos fijos ligados a una mayor productividad. Otros Motivos:</t>
    </r>
  </si>
  <si>
    <r>
      <t xml:space="preserve">C6.1.2 Promedio del monto otorgado para la reducción del costo del financiamiento
</t>
    </r>
    <r>
      <rPr>
        <sz val="10"/>
        <rFont val="Soberana Sans"/>
        <family val="2"/>
      </rPr>
      <t xml:space="preserve"> Causa : Prácticamente se dio cumplimiento a la meta, en virtud a que el monto destinado a la reducción del Costo del Financiamiento mantuvo una equivalencia con el número de productores beneficiados. Se aclara que se tuvo un mayor número de productores beneficiados con este incentivo ya que considera a productores que contaban con un crédito ya aprobado en años anteriores y que cumplieron puntualmente su pago durante el ejercicio fiscal. Efecto: Se incentiva el uso de instrumentos de crédito a pequeños productores. Otros Motivos:</t>
    </r>
  </si>
  <si>
    <r>
      <t xml:space="preserve">C6.1.1 Crédito detonado por cada peso de garantía comprometida
</t>
    </r>
    <r>
      <rPr>
        <sz val="10"/>
        <rFont val="Soberana Sans"/>
        <family val="2"/>
      </rPr>
      <t xml:space="preserve"> Causa : La meta programa no se alcanza por las siguientes razones: 1. Se presentó una demora en la emisión de la normatividad aplicable al incentivo de garantías, lo que retrasó la operación del mismo. 2. En años anteriores los sujetos de apoyo (población objetivo) establecidos en las reglas de operación, eran principalmente los productores del estrato 5, siendo éstos por su tamaño y capacidad de pago los que con frecuencia solicitan los créditos y requieren del servicio de garantías que otorga este incentivo; sin embargo, este año, se estableció que los sujetos de apoyo serían los estratos 1 al 4, que corresponde a productores con menores ingresos y que con menor frecuencia, en menor cantidad y de menores montos, solicitan créditos. Por otro lado, el monto total de las garantías reservadas para los créditos otorgados (denominador), se reporta a la baja siendo afectado por las mismas razones anteriores, aunado a que es dinámico, y al tener menos solicitudes del incentivo con menores montos, se disminuye el destinado para tal efecto. Efecto: No existe ningún efecto negativo en el desempeño o eficacia del Subcomponente Acceso al Financiamiento ya que se continúa brindando atención a los productores que requieren respaldo financiero para invertir en sus unidades de producción. Otros Motivos:</t>
    </r>
  </si>
  <si>
    <r>
      <t xml:space="preserve">A1.C5 Porcentaje de proyectos para el uso y aprovechamiento de energías renovables apoyados
</t>
    </r>
    <r>
      <rPr>
        <sz val="10"/>
        <rFont val="Soberana Sans"/>
        <family val="2"/>
      </rPr>
      <t xml:space="preserve"> Causa : La presente administración definió como población objetivo a los pequeños y medianos productores con base en sus ingresos por ventas anuales teniendo originalmente como limite 340 mil pesos anuales, lo que se modificó hasta 1 millón de pesos anuales, con la finalidad de beneficiar a un mayor número de productores, sin embargo durante el proceso de revisión de solicitudes se determinó que la mayor parte de las mismas correspondían a productores con ingresos por ventas anuales superiores a 1 millón de pesos, adicional a las reducciones presupuestarias por 84.9 millones de pesos,  a fin de atender programas prioritarios de la Secretaría, lo que representa el 85.5% del presupuesto asignado para la operación del Componente. Efecto: La mayoría de los productores no accedieron a los incentivos para ejecutar sus proyectos en materia de energías renovables que les pemitiera mejorar la rentabilidad de sus actividades productivas, asi como contribuir a la reducción de emisiones de gases de efecto invernadero.  Otros Motivos:</t>
    </r>
  </si>
  <si>
    <r>
      <t xml:space="preserve">A1.C1. Porcentaje de solicitudes dictaminadas positivas para apoyar la capitalización de las Unidades Económicas Rurales Agrícolas.
</t>
    </r>
    <r>
      <rPr>
        <sz val="10"/>
        <rFont val="Soberana Sans"/>
        <family val="2"/>
      </rPr>
      <t xml:space="preserve"> Causa : Debido a la apertura de ventanillas desde el 9 de octubre de 2019 hasta el 8 de noviembre de 2019, se recibieron más solicitudes de apoyo de las esperadas. Sin embargo, la etapa de revisión ha provocado retrasos en los tiempos de operación del componente.   Efecto: Negativo, se ha atrasado la operación del componente Otros Motivos:</t>
    </r>
  </si>
  <si>
    <r>
      <t xml:space="preserve">A1.C3 Porcentaje de solicitudes de las UERAS dictaminadas positivas para la producción y desarrollo de bioproductos.
</t>
    </r>
    <r>
      <rPr>
        <sz val="10"/>
        <rFont val="Soberana Sans"/>
        <family val="2"/>
      </rPr>
      <t xml:space="preserve"> Causa : Derivado de las adecuaciones realizadas en el tercer trimestre del ejercicio fiscal, se logró realizar una mejor planeación de la meta, por lo que únicamente se superó por 1 solicitud más dictaminada positiva. Efecto: Se alcanzó la meta modificada programada. Otros Motivos:</t>
    </r>
  </si>
  <si>
    <r>
      <t xml:space="preserve">A1.C4.1 Porcentaje de proyectos apoyados para mejorar las condiciones productivas del suelo mediante el uso de buenas prácticas agrícolas.
</t>
    </r>
    <r>
      <rPr>
        <sz val="10"/>
        <rFont val="Soberana Sans"/>
        <family val="2"/>
      </rPr>
      <t xml:space="preserve"> Causa : Se tuvo una ligera variación de 5.61% con respecto a lo programado, lo anterior derivado de que se tuvo una reducción al presupuesto de 83.0 millones de pesos. Efecto: Con el apoyo a estos proyectos, se contribuirá a mejorar las condiciones productivas del suelo incrementando la productividad de las Unidades Económicas Rurales Agrícolas. Otros Motivos:</t>
    </r>
  </si>
  <si>
    <r>
      <t xml:space="preserve">A1.C4.3 Porcentaje proyectos apoyados para infraestructura de captación, manejo y almacenamiento de agua con respecto al total proyectos dictaminados positivos para infraestructura de captación, manejo y almacenamiento de agua
</t>
    </r>
    <r>
      <rPr>
        <sz val="10"/>
        <rFont val="Soberana Sans"/>
        <family val="2"/>
      </rPr>
      <t xml:space="preserve"> Causa : La variación en el porcentaje de proyectos apoyados se debió a que originalmente se contemplaron obras de captación que requieren mayores costos de inversión, sin embargo, se priorizó la atención a productores de menores ingresos, lo que permitió apoyar un mayor número de obras que representan una menor inversión que las programadas originalmente. Por esta misma razón, fue posible dictaminar positivas un número mayor de solicitudes en comparación a las programadas (denominador) aunado al hecho de que se contó con la demanda suficiente por parte de los productores y el cumplimiento de los requisitos para obtener la dictaminación positiva. Cabe mencionar que no se ajustó en los tiempos establecidos para tal efecto, derivado de que la autorización de los proyectos concluyó durante el mes de diciembre de 2019. Efecto: Se contribuirá en mayor proporción a lo programado dando como resultado el apoyo a la conservación y manejo  del suelo y del agua y permitirá el aprovechamiento sustentable de los recursos.  Otros Motivos:</t>
    </r>
  </si>
  <si>
    <r>
      <t xml:space="preserve">A1.C4.2 Porcentaje de proyectos apoyados para tecnificación del Riego respecto al total de proyectos dictaminados positivos
</t>
    </r>
    <r>
      <rPr>
        <sz val="10"/>
        <rFont val="Soberana Sans"/>
        <family val="2"/>
      </rPr>
      <t xml:space="preserve"> Causa : Se supera la meta tanto en lo relativo como en lo absoluto debido a que la presente administración definió como población objetivo a los pequeños y medianos productores quienes cuentan con menores superficies agrícolas, por lo que se recibieron y apoyaron una mayor cantidad de proyectos. Efecto: Con  la implementación de proyectos en materia de tecnificación del riego, a los productores beneficiados les permitirá mejorar la rentabilidad de sus actividades productivas, así como realizar un uso más eficiente, productivo y sustentable del agua Otros Motivos:</t>
    </r>
  </si>
  <si>
    <r>
      <t xml:space="preserve">A1.C2.2 Porcentaje de solicitudes dictaminadas de UERAS para incentivos económicos para su vinculación a mercados respecto del total de solicitudes recibidas de UERAS para incentivos económicos para su vinculación a mercados.
</t>
    </r>
    <r>
      <rPr>
        <sz val="10"/>
        <rFont val="Soberana Sans"/>
        <family val="2"/>
      </rPr>
      <t xml:space="preserve"> Causa : Se realizaron las actividades conducentes para cumplir la meta. Efecto: Se cumplió la meta programada Otros Motivos:</t>
    </r>
  </si>
  <si>
    <r>
      <t xml:space="preserve">A1.C2.1. Porcentaje de solicitudes dictaminadas del Subcomponente Sustentabilidad y Bienestar para Pequeños Productores de Café
</t>
    </r>
    <r>
      <rPr>
        <sz val="10"/>
        <rFont val="Soberana Sans"/>
        <family val="2"/>
      </rPr>
      <t xml:space="preserve"> Causa : Aún cuando hubo muchas solicitudes en SURI, los solicitantes (pequeños productores) no entregaron la documentación requerida en las ventanillas o bien no cumplieron con los requisitos mínimos establecidos para ser evaluados en por la UR; lo anterior, aunado a que el Subcomponente fue dividido en su operación, toda vez que 15 de mayo de 2019, se publicó en el DOF las modificaciones a los Lineamientos del Programa Producción para el Bienestar, a cargo de la Dirección General de Operación y Explotación de Padrones (DGOEP), en el que se agregó al objetivo general de este Programa incrementar la producción y productividad (además de granos y caña de azúcar), de café a efecto de contribuir a la competitividad de este cultivo. Por lo que con este rediseño el apoyo para renovación de cafetales, manejo sanitario y nutrición, serán entregados bajo la mecánica del Padrón de Producción para el Bienestar, quedando en la DGFA únicamente el concepto de promotoría social con capacitación, asistencia técnica y formación de sujetos de crédito con pequeños productores de café.    Efecto: Se dictaminaron pocas solicitudes lo que impacta en las metas del Subcomponente; no obstante, la capacitación realizada tendrá un efecto multiplicador beneficiando a los pequeños productores de café Otros Motivos:</t>
    </r>
  </si>
  <si>
    <r>
      <t xml:space="preserve">A1.C7 Porcentaje de solicitudes evaluadas para otorgar incentivos económicos  para la adquisición de infraestructura y equipamiento para incrementar el valor a sus productos
</t>
    </r>
    <r>
      <rPr>
        <sz val="10"/>
        <rFont val="Soberana Sans"/>
        <family val="2"/>
      </rPr>
      <t xml:space="preserve"> Causa : Se cumplió con la meta programada al evaluar el total de las solicitudes recibidas, sin embargo, se registra un incremento en el denominador debido a que en el trimestre que se reporta se concluyó con el periodo de registro de solicitudes, lo que permitió contar con información más precisa de la demanda. Efecto: Se cumplió con la meta programada al evaluarse la totalidad de solicitudes recibidas, por lo que no se consideran efectos. Otros Motivos:El denominador es diferente al programado debido a que el componente opera a la demanda de los productores que solicitan los incentivos. No fue posible realizar un ajuste de meta ya que como se menciona en la causa, en este último tercer trimestre aún se estuvieron registrando y evaluando solicitudes, mismas que alcanzaron un número superior al que se esperaba.</t>
    </r>
  </si>
  <si>
    <r>
      <t xml:space="preserve">A1.C8.1 Porcentaje de solicitudes evaluadas para otorgar incentivos económicos  para certificación de Producto, Proceso o de Personal 
</t>
    </r>
    <r>
      <rPr>
        <sz val="10"/>
        <rFont val="Soberana Sans"/>
        <family val="2"/>
      </rPr>
      <t xml:space="preserve"> Causa : En el denominador se registró por error la cantidad de 69, como resultado de una captura de prueba que se realizó en una representación Estatal de la Secretaría, la cual no se contabiliza por no tener documentos de análisis, por lo anterior,  se dictaminaron las 68 solicitudes únicas registradas de las cuales 36 se dictaminaron positivas Efecto: Se dictaminó el 100% de los registros solicitados. Otros Motivos:</t>
    </r>
  </si>
  <si>
    <r>
      <t xml:space="preserve">A1.C8.2 Porcentaje de solicitudes evaluadas para otorgar incentivos económicos para equipamiento de laboratorios para sanidad, inocuidad y calidad agrícola
</t>
    </r>
    <r>
      <rPr>
        <sz val="10"/>
        <rFont val="Soberana Sans"/>
        <family val="2"/>
      </rPr>
      <t xml:space="preserve"> Causa : La actividad del componente se previó ejercerlo con economías del Programa de Fomento a la Agricultura, sin embargo, como resultado de las medidas de racionalidad y austeridad, no se contó con disponibilad presupuestal para apoyarlos. Efecto: No se logró la meta de equipar laboratorios de sanidad Otros Motivos:</t>
    </r>
  </si>
  <si>
    <r>
      <t xml:space="preserve">A1.C6.2.2 Porcentaje de superficie elegible asegurada ante la ocurrencia de siniestros
</t>
    </r>
    <r>
      <rPr>
        <sz val="10"/>
        <rFont val="Soberana Sans"/>
        <family val="2"/>
      </rPr>
      <t xml:space="preserve"> Causa : Al segundo semestre del año, se logró superar la meta asegurando 9.5 millones de hectáreas a nivel nacional, de las cuales el 99% son los beneficiarios preferentes los Gobiernos Estatales y el 1% los productores. La meta se sobrepasa principalmente por el interés de los Gobiernos Estatales y de los productores a través de los Fondos de Aseguramiento por contar con una cobertura de aseguramiento para sus cultivos, ante las afectaciones  por desastres naturales. El Subcompononente realizó ajustes en las sumas aseguradas y no en los costos de primas, permitiendo con esto mayores metas y contar con la suficiencia presupuestal para atender la demanda de los Gobiernos Estatales y de los productores a través de los Fondos de Aseguramiento para las coberturas de aseguramiento. Efecto: 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 Otros Motivos:</t>
    </r>
  </si>
  <si>
    <r>
      <t xml:space="preserve">A1.C6.2.1 Porcentaje de unidades animal aseguradas ante la ocurrencia de siniestros
</t>
    </r>
    <r>
      <rPr>
        <sz val="10"/>
        <rFont val="Soberana Sans"/>
        <family val="2"/>
      </rPr>
      <t xml:space="preserve"> Causa : Al segundo semestre del año, se logró alcanzar la meta de aseguramiento pecuario, de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 Efecto: 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 Otros Motivos:</t>
    </r>
  </si>
  <si>
    <r>
      <t xml:space="preserve">A1.C10 Porcentaje de solicitudes dictaminadas positivas para el desarrollo de las cadenas productivas
</t>
    </r>
    <r>
      <rPr>
        <sz val="10"/>
        <rFont val="Soberana Sans"/>
        <family val="2"/>
      </rPr>
      <t xml:space="preserve"> Causa : Se recibieron 31 solicitudes de apoyo y gracias a los trabajos de revisión y a que las solicitudes cumplen con la normativa establecida, se dictaminaron todas como positivas.  Efecto: Se cumplió la meta al 100 % Otros Motivos:</t>
    </r>
  </si>
  <si>
    <r>
      <t xml:space="preserve">A1.C9 Porcentaje de solicitudes dictaminadas positivas para el desarrollo productivo del sur sureste y zonas económicas especiales
</t>
    </r>
    <r>
      <rPr>
        <sz val="10"/>
        <rFont val="Soberana Sans"/>
        <family val="2"/>
      </rPr>
      <t xml:space="preserve"> Causa : Aún cuando hubo muchas solicitudes en SURI, los productores manifestaron poco interés, y no entregaron la documentación requerida en las ventanillas; lo anterior, aunado a que el incentivo se encontraba ligado a un crédito, provocó que no se tuviera la demanda esperada. Además, solamente se dictaminaron positivas solicitudes de personas morales, por lo que el número de solicitudes dictaminadas fue sensiblemente inferior a la meta  Efecto: Se dictaminaron pocas solicitudes lo que impacta en las metas del Componente; no obstante, los proyectos autorizados son de mediano tamaño y se compensa la cobertura real del Componente Otros Motivos:</t>
    </r>
  </si>
  <si>
    <r>
      <t xml:space="preserve">A1.C11 Porcentaje de solicitudes dictaminadas positivas
</t>
    </r>
    <r>
      <rPr>
        <sz val="10"/>
        <rFont val="Soberana Sans"/>
        <family val="2"/>
      </rPr>
      <t xml:space="preserve"> Causa : Se supera la meta dado que se incrementó la demanda, así como las solicitudes del componente mejor integradas, cumpliendo con todos los requisitos establecidos en reglas de operación, y la mejor integración del proyecto, por lo tanto se incrementó ligeramente el número de solicitudes dictaminadas positivas. Efecto: Se contó con un número mayor de solicitudes positivas para ser apoyadas por el componente. Otros Motivos:</t>
    </r>
  </si>
  <si>
    <r>
      <t xml:space="preserve">A1.C6.1 Porcentaje del incentivo de garantías que respaldan créditos de hasta 700,000 UDIS
</t>
    </r>
    <r>
      <rPr>
        <sz val="10"/>
        <rFont val="Soberana Sans"/>
        <family val="2"/>
      </rPr>
      <t xml:space="preserve"> Causa : La meta se superó debido a que en la normatividad se consideró el apoyo a créditos inferiores a 700,000 UDIS. Por otra parte, al momento de establecer la meta no estaba definida la normatividad para el 2019. En años anteriores, existía la posibilidad de apoyar con garantías créditos mayores a las 700,000 UDIS, por lo que únicamente se programó que el 35% de las garantías pudiesen apoyar a este tipo de créditos. Sin embargo, en el presente año, este límite fue modificado a las 200,000 UDIS, con el fin de apoyar a pequeños productores cuya demanda de crédito es inferior a esta cantidad.  Efecto: Los recursos de garantías del Fondo PROFIN apoyaron créditos de pequeños productores  Otros Motivos:</t>
    </r>
  </si>
  <si>
    <t>S260</t>
  </si>
  <si>
    <t>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</si>
  <si>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</si>
  <si>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</si>
  <si>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</si>
  <si>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</si>
  <si>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</si>
  <si>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</si>
  <si>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</si>
  <si>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</si>
  <si>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</si>
  <si>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</si>
  <si>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</si>
  <si>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</si>
  <si>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</si>
  <si>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</si>
  <si>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D 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</si>
  <si>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C4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</si>
  <si>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</si>
  <si>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A 1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</si>
  <si>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</si>
  <si>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</si>
  <si>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</si>
  <si>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</si>
  <si>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</si>
  <si>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C 3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</si>
  <si>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</si>
  <si>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</si>
  <si>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D 4 A4.C4 Dictamen de solicitudes para el otorgamiento de incentivos para Sustentabilidad Pecuaria</t>
  </si>
  <si>
    <r>
      <t>A4.C4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</si>
  <si>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</si>
  <si>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 xml:space="preserve"> Causa : A pesar del decrecimiento de la economía nacional durante el tercer trimestre de 2019, el Producto Interno Bruto del Subsector Pecuario, en términos reales, presentó  crecimiento debido a un incremento  de la producción de cárnicos y huevo, según cifras preliminares al tercer trimestre de 2019. INEGI. Sistema de Cuentas Nacionales México.   Por su parte, el índice del número de personas ocupadas en el subsector ganadero presento crecimiento según cifras preliminares al tercer trimestre de 2019 con datos de la Encuesta Nacional de Ocupación y Empleo ENOE Microdatos. Este comportamiento supone que para mantener el ritmo de crecimiento de la producción se presenta un incremento en el número de personas que desarrollaron actividades ganaderas las cuales se emplearon en este subsector.     Efecto: El incremento en la productividad laboral supone efectos positivos en la población del subsector pecuario, por un lado con el aumento en el valor de los niveles de producción y por otro en el numero de personas ocupadas que desarrollan actividades ganaderas. Otros Motivos:</t>
    </r>
  </si>
  <si>
    <r>
      <t xml:space="preserve">C1 Porcentaje de Unidades Económicas Pecuarias con incentivos económicos otorgados para capitalización productiva pecuaria.
</t>
    </r>
    <r>
      <rPr>
        <sz val="10"/>
        <rFont val="Soberana Sans"/>
        <family val="2"/>
      </rPr>
      <t xml:space="preserve"> Causa : El número de Unidades Económicas Pecuarias (UEP) que recibieron incentivos del componente es cero, debido a que el programa tuvo una adecuación presupuestaria y no se pudo ejercer ningún pago.   El número de UEP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Las UEP no contarán con apoyos del componente que le ayuden a incrementar su productividad. Otros Motivos:</t>
    </r>
  </si>
  <si>
    <r>
      <t xml:space="preserve">C3 Porcentaje de personas físicas y morales con incentivos económicos entregados para Investigación, Innovación y Desarrollo Tecnológico Pecuario.
</t>
    </r>
    <r>
      <rPr>
        <sz val="10"/>
        <rFont val="Soberana Sans"/>
        <family val="2"/>
      </rPr>
      <t xml:space="preserve"> Causa : El número de personas físicas y morales que recibieron incentivos del componente es cero debido a que el programa tuvo una adecuación presupuestaria y no se pudo ejercer ningún pago.   El número de personas físicas y morales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Las personas físicas y morales no contarán con apoyos del componente que le ayuden a incrementar su productividad. Otros Motivos:</t>
    </r>
  </si>
  <si>
    <r>
      <t xml:space="preserve">C2. Porcentaje de Unidades Económicas Pecuarias con incentivos económicos otorgados para Estrategias Integrales para la cadena productiva pecuaria.
</t>
    </r>
    <r>
      <rPr>
        <sz val="10"/>
        <rFont val="Soberana Sans"/>
        <family val="2"/>
      </rPr>
      <t xml:space="preserve"> Causa : El número de Unidades Económicas Pecuarias (UEP) que recibieron incentivos del componente es cero, debido a que el programa tuvo una adecuación presupuestaria y no se pudo ejercer ningún pago.    El número de UEP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Las UEP no contarán con apoyos del componente que le ayuden a incrementar su productividad. Otros Motivos:</t>
    </r>
  </si>
  <si>
    <r>
      <t xml:space="preserve">C4 Porcentaje de Unidades Económicas  Pecuarias con incentivos económicos para sustentabilidad pecuaria.  
</t>
    </r>
    <r>
      <rPr>
        <sz val="10"/>
        <rFont val="Soberana Sans"/>
        <family val="2"/>
      </rPr>
      <t xml:space="preserve"> Causa : El número de Unidades Económicas Pecuarias (UEP) que recibieron incentivos del componente es cero, debido a que el programa tuvo una adecuación presupuestaria y no se pudo ejercer ningún pago.   El número de UEP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Las UEP no contarán con apoyos del componente que le ayuden a incrementar su productividad. Otros Motivos:</t>
    </r>
  </si>
  <si>
    <r>
      <t xml:space="preserve">A1.C1 Porcentaje de solicitudes dictaminadas positivas para Capitalización productiva pecuaria.
</t>
    </r>
    <r>
      <rPr>
        <sz val="10"/>
        <rFont val="Soberana Sans"/>
        <family val="2"/>
      </rPr>
      <t xml:space="preserve"> Causa : El número de solicitudes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El valor del denominador cambió ya que se recibieron más solicitudes de las proyectadas. Efecto: A la fecha no se identifica con certeza el universo de posibles beneficiarios del componente, sino hasta marzo que se concluya el proceso de dictaminación. Otros Motivos:</t>
    </r>
  </si>
  <si>
    <r>
      <t xml:space="preserve">A3.C3 Porcentaje de solicitudes dictaminadas positivas para Investigación, Innovación y Desarrollo Tecnológico  Pecuario.
</t>
    </r>
    <r>
      <rPr>
        <sz val="10"/>
        <rFont val="Soberana Sans"/>
        <family val="2"/>
      </rPr>
      <t xml:space="preserve"> Causa : El número de solicitudes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A la fecha no se identifica con certeza el universo de posibles beneficiarios del componente, sino hasta marzo que se concluya el proceso de dictaminación. Otros Motivos:</t>
    </r>
  </si>
  <si>
    <r>
      <t xml:space="preserve">A2.C2 Porcentaje de solicitudes dictaminadas positivas en Estrategias Integrales para la cadena productiva pecuaria.
</t>
    </r>
    <r>
      <rPr>
        <sz val="10"/>
        <rFont val="Soberana Sans"/>
        <family val="2"/>
      </rPr>
      <t xml:space="preserve"> Causa : El número de solicitudes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Efecto: A la fecha no se identifica con certeza el universo de posibles beneficiarios del componente, sino hasta marzo que se concluya el proceso de dictaminación. Otros Motivos:</t>
    </r>
  </si>
  <si>
    <r>
      <t xml:space="preserve">A4.C4 Porcentaje de solicitudes dictaminadas positivas en apoyo a la sustentabilidad pecuaria.
</t>
    </r>
    <r>
      <rPr>
        <sz val="10"/>
        <rFont val="Soberana Sans"/>
        <family val="2"/>
      </rPr>
      <t xml:space="preserve"> Causa : El número de solicitudes con dictamen positivo para el componente es menor debido a que aún no concluye la etapa de dictaminación en el SURI, la cual están llevando a cabo las Instancias Ejecutoras. Esto es debido al retraso en la fase de configuración por parte de la Dirección General de Tecnologías de la Información (DGTIC), como consecuencia de que no se contó con personal suficiente del área de Desarrollo de la DGTIC, para atender a todos las Unidades Responsables de los Programas de la Secretaría. La cifra reportada tiene fecha de corte al 31 de diciembre de 2019. El denominador es menor ya que no se recibieron menos solicitudes a las programadas, factor que no es totalmente programable por el programa. Efecto: A la fecha no se identifica con certeza el universo de posibles beneficiarios del componente, sino hasta marzo que se concluya el proceso de dictaminación. Otros Motivos:</t>
    </r>
  </si>
  <si>
    <t>S261</t>
  </si>
  <si>
    <t>Programa de Fomento a la Productividad Pesquera y Acuícola</t>
  </si>
  <si>
    <t>I00-Comisión Nacional de Acuacultura y Pesca</t>
  </si>
  <si>
    <t>3 - Acuacultura, Pesca y Caza</t>
  </si>
  <si>
    <t>8 - Acuacultura y Pesca</t>
  </si>
  <si>
    <t>Contribuir al desarrollo económico incluyente Desarrollo económico incluyente mediante inversión en capital físico, humano y tecnológico que garantice la seguridad alimentaria, mediante el aprovechamiento sustentable del sector pesquero y acuícola</t>
  </si>
  <si>
    <r>
      <t>Tasa de crecimiento del valor de la producción pesquera y acuícola</t>
    </r>
    <r>
      <rPr>
        <i/>
        <sz val="10"/>
        <color indexed="30"/>
        <rFont val="Soberana Sans"/>
      </rPr>
      <t xml:space="preserve">
</t>
    </r>
  </si>
  <si>
    <t>((Valor de la producción pesquera y acuícola en el año tn ) / (Valor de la producción pesquera y acuícola en el año t0)-1)*100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</si>
  <si>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</si>
  <si>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</si>
  <si>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((Volumen de la producción de las unidades pesqueras y acuícolas incentivadas en el año tn ) / (Volumen de la producción pesquera y acuícola en el año t0)-1)*100</t>
  </si>
  <si>
    <t>A C3. Incentivos para ordenamiento pesquero y acuícola que contribuyan al aprovechamiento sustentable de los recursos, entregados</t>
  </si>
  <si>
    <r>
      <t xml:space="preserve">C3.1 Porcentaje de la producción obtenida de pesquerías específicas a través de medidas de manejo que contribuyan a mantener o incrementar los niveles de la producción pesquera de manera sustentable.    </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</si>
  <si>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</si>
  <si>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 xml:space="preserve">C3.2 Porcentaje de unidades económicas pesqueras apoyadas que contribuyen a la sustentabilidad de los recursos pesqueros mediante el retiro voluntario de embarcaciones mayores y arrecifes artificiales.    </t>
    </r>
    <r>
      <rPr>
        <i/>
        <sz val="10"/>
        <color indexed="30"/>
        <rFont val="Soberana Sans"/>
      </rPr>
      <t xml:space="preserve">
</t>
    </r>
  </si>
  <si>
    <t xml:space="preserve">(Unidades económicas pesqueras apoyadas que contribuyen a la sustentabilidad de los recursos pesqueros / Unidades Económicas pesqueras programadas a apoyar ) *100    </t>
  </si>
  <si>
    <r>
      <t xml:space="preserve">C3.3 Porcentaje de días de veda cubiertos con acciones de vigilancia realizadas en colaboración con el sector productivo, con respecto al año anterior.    </t>
    </r>
    <r>
      <rPr>
        <i/>
        <sz val="10"/>
        <color indexed="30"/>
        <rFont val="Soberana Sans"/>
      </rPr>
      <t xml:space="preserve">
</t>
    </r>
  </si>
  <si>
    <t xml:space="preserve">(Días de veda atendidas con acciones de vigilancia implementadas por estado en el año tn / Total de días de los periodos de veda por estado en el año tn-1)*100    </t>
  </si>
  <si>
    <r>
      <t>C3.4 Porcentaje de acciones desarrolladas para el ordenamiento acuícola</t>
    </r>
    <r>
      <rPr>
        <i/>
        <sz val="10"/>
        <color indexed="30"/>
        <rFont val="Soberana Sans"/>
      </rPr>
      <t xml:space="preserve">
</t>
    </r>
  </si>
  <si>
    <t>(Número de acciones desarrolladas para el ordenamiento acuícola /número de acciones de ordenamiento acuícola solicitadas para realizar)*100</t>
  </si>
  <si>
    <t>B C2. Incentivos para unidades económicas que desarrollen proyectos de acuacultura rural, acuacultura comercial, acuacultura en aguas interiores, maricultura y embalses y adquisición de insumos biológicos, entregados.</t>
  </si>
  <si>
    <r>
      <t xml:space="preserve">C2. Porcentaje de unidades económicas acuícolas incentivadas que contribuyen al desarrollo de la acuacultura.    </t>
    </r>
    <r>
      <rPr>
        <i/>
        <sz val="10"/>
        <color indexed="30"/>
        <rFont val="Soberana Sans"/>
      </rPr>
      <t xml:space="preserve">
</t>
    </r>
  </si>
  <si>
    <t xml:space="preserve">(Número de unidades económicas acuícolas incentivadas que contribuyen al desarrollo de la acuacultura / Número total de unidades económicas acuícolas programadas a apoyar)*100    </t>
  </si>
  <si>
    <t>C C4. Incentivos a productores pesqueros y acuícolas para su integración productiva, comercial y promoción del consumo de pescados y mariscos, entregados</t>
  </si>
  <si>
    <r>
      <t xml:space="preserve">C4. Porcentaje de solicitudes apoyadas para impulsar la disponibilidad de productos primarios y transformados en sus diferentes presentaciones, así como su difusión.      </t>
    </r>
    <r>
      <rPr>
        <i/>
        <sz val="10"/>
        <color indexed="30"/>
        <rFont val="Soberana Sans"/>
      </rPr>
      <t xml:space="preserve">
</t>
    </r>
  </si>
  <si>
    <t>(Número de solicitudes apoyadas para impulsar la disponibilidad de productos primarios y transformados en sus diferentes presentaciones / Total de solicitudes ingresadas)*100</t>
  </si>
  <si>
    <t>D C1. Incentivos para incrementar la capitalización de las unidades económicas pesqueras y acuícolas, entregados.</t>
  </si>
  <si>
    <r>
      <t>C1.1 Porcentaje de unidades económicas pesqueras con incentivos otorgados para la modernización de embarcaciones mayores.</t>
    </r>
    <r>
      <rPr>
        <i/>
        <sz val="10"/>
        <color indexed="30"/>
        <rFont val="Soberana Sans"/>
      </rPr>
      <t xml:space="preserve">
</t>
    </r>
  </si>
  <si>
    <t xml:space="preserve">(Número de unidades económicas pesqueras con incentivos otorgados para la modernización de embarcaciones mayores /Número de unidades económicas pesqueras programadas a apoyar)*100 </t>
  </si>
  <si>
    <r>
      <t xml:space="preserve">C1.2 Porcentaje de unidades económicas Pesqueras y Acuícolas apoyadas con equipamiento y capacitación    </t>
    </r>
    <r>
      <rPr>
        <i/>
        <sz val="10"/>
        <color indexed="30"/>
        <rFont val="Soberana Sans"/>
      </rPr>
      <t xml:space="preserve">
</t>
    </r>
  </si>
  <si>
    <t xml:space="preserve">(Unidades Económicas Pesqueras y Acuícolas apoyadas con equipamiento y capacitación  / Unidades Económicas Pesqueras y Acuícolas con solicitudes dictaminadas positivas en equipamiento y capacitación)*100    </t>
  </si>
  <si>
    <r>
      <t>C1.3 Porcentaje de unidades económicas pesqueras y acuícolas con incentivos otorgados para obras y estudios.</t>
    </r>
    <r>
      <rPr>
        <i/>
        <sz val="10"/>
        <color indexed="30"/>
        <rFont val="Soberana Sans"/>
      </rPr>
      <t xml:space="preserve">
</t>
    </r>
  </si>
  <si>
    <t xml:space="preserve">(Número de unidades económicas pesqueras y acuícolas con incentivos otorgados para obras y estudios/Número total de unidades económicas pesqueras y acuícolas programadas a apoyar)*100    </t>
  </si>
  <si>
    <r>
      <t xml:space="preserve">C1.4 Porcentaje de unidades económicas pesqueras y acuícolas apoyadas para la adquisición de diesel marino y gasolina ribereña.    </t>
    </r>
    <r>
      <rPr>
        <i/>
        <sz val="10"/>
        <color indexed="30"/>
        <rFont val="Soberana Sans"/>
      </rPr>
      <t xml:space="preserve">
</t>
    </r>
  </si>
  <si>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</si>
  <si>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E C5. Incentivos para unidades económicas dedicadas a la producción, conservación, manejo y aprovechamiento de recursos genéticos de interés comercial, entregados.</t>
  </si>
  <si>
    <r>
      <t>C5.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</si>
  <si>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en materia de acuacultura /Número total de proyectos con dictamen positivo) * 100</t>
  </si>
  <si>
    <t>A 1 A7.C3.1 Realización del desarrollo de proyectos que contribuyen en materia de ordenación pesquera.</t>
  </si>
  <si>
    <r>
      <t>A7.C3.1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</si>
  <si>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 a desarrollar)*100</t>
  </si>
  <si>
    <t>A 2 A8.C3.2 Elaboración de proyectos que contribuyen al ordenamiento acuícola.</t>
  </si>
  <si>
    <r>
      <t>A8.C3.2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</si>
  <si>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 a apoyar)*100</t>
  </si>
  <si>
    <t>A 3 A9.C3.3 Dictaminación de solicitudes de apoyo para el retiro de embarcaciones mayores y Arrecifes Artificiales.</t>
  </si>
  <si>
    <r>
      <t>A9.C3.3 Porcentaje de solicitudes dictaminadas positivas para el retiro de embarcaciones mayores y Arrecifes Artificiales</t>
    </r>
    <r>
      <rPr>
        <i/>
        <sz val="10"/>
        <color indexed="30"/>
        <rFont val="Soberana Sans"/>
      </rPr>
      <t xml:space="preserve">
</t>
    </r>
  </si>
  <si>
    <t>(Número de solicitudes dictaminadas positivas para el retiro de embarcaciones mayores y Arrecifes artificiales / Número de solicitudes recibidas) *100</t>
  </si>
  <si>
    <t>A 4 A10.C3.4 Implementación de acciones de vigilancia para fortalecer el cumplimiento y observancia normativa.</t>
  </si>
  <si>
    <r>
      <t>A10.C3.4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</si>
  <si>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 / Total de acciones por implementar)*100</t>
  </si>
  <si>
    <t>B 5 A6.C2 Dictaminación de solicitudes de acuerdo a Lineamientos</t>
  </si>
  <si>
    <r>
      <t>A6.C2 Porcentaje de solicitudes dictaminadas para el desarrollo de la acuacultura.</t>
    </r>
    <r>
      <rPr>
        <i/>
        <sz val="10"/>
        <color indexed="30"/>
        <rFont val="Soberana Sans"/>
      </rPr>
      <t xml:space="preserve">
</t>
    </r>
  </si>
  <si>
    <t>(Número de solicitudes dictaminadas para el desarrollo de la acuacultura / Número total de solicitudes recibidas)* 100</t>
  </si>
  <si>
    <t>C 6 A11.C4.1 Dictaminación de proyectos para impulsar la disponibilidad de productos primarios y transformados en sus diferentes presentaciones, asi como su difusión.</t>
  </si>
  <si>
    <r>
      <t>A11.C4.1 Porcentaje de proyectos dictaminados positivos para  impulsar la disponibilidad de productos primarios y transformados en sus diferentes presentaciones, asi como su difusión.</t>
    </r>
    <r>
      <rPr>
        <i/>
        <sz val="10"/>
        <color indexed="30"/>
        <rFont val="Soberana Sans"/>
      </rPr>
      <t xml:space="preserve">
</t>
    </r>
  </si>
  <si>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</si>
  <si>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D 7 A1.C1.1.C1.3 Suscripción de instrumentos jurídicos efectuados para la ejecución de obras y estudios y modernización de embarcaciones mayores.</t>
  </si>
  <si>
    <r>
      <t>A1.C1.1.C1.3 Porcentaje de instrumentos jurídicos suscritos para la ejecución de obras y estudios y modernización de embarcaciones mayores.</t>
    </r>
    <r>
      <rPr>
        <i/>
        <sz val="10"/>
        <color indexed="30"/>
        <rFont val="Soberana Sans"/>
      </rPr>
      <t xml:space="preserve">
</t>
    </r>
  </si>
  <si>
    <t>(Número de instrumentos jurídicos suscritos para la ejecución de obras y estudios y modernización de embarcaciones / Número de instrumentos jurídicos programados a suscribir) * 100</t>
  </si>
  <si>
    <t>D 8 A3.C1.2 Pago de solicitudes para el apoyo de pescadores y acuacultores</t>
  </si>
  <si>
    <r>
      <t>A3.C1.2 Porcentaje de solicitudes apoyadas con capacitación</t>
    </r>
    <r>
      <rPr>
        <i/>
        <sz val="10"/>
        <color indexed="30"/>
        <rFont val="Soberana Sans"/>
      </rPr>
      <t xml:space="preserve">
</t>
    </r>
  </si>
  <si>
    <t>(Número de solicitudes apoyadas con capacitación / Número de solicitudes elegibles para recibir el apoyo)*100</t>
  </si>
  <si>
    <t>D 9 A4.C1.2 Elaboración del registro de solicitudes para el fortalecimiento de capacidades.</t>
  </si>
  <si>
    <r>
      <t>A4.C1.2 Porcentaje de solicitudes registradas del Subcomponente de fortalecimiento de capacidades vinculadas al sector pesquero y acuícola</t>
    </r>
    <r>
      <rPr>
        <i/>
        <sz val="10"/>
        <color indexed="30"/>
        <rFont val="Soberana Sans"/>
      </rPr>
      <t xml:space="preserve">
</t>
    </r>
  </si>
  <si>
    <t>(Número de solicitudes registradas vinculadas al sector pesquero y acuícola /Número de solicitudes programadas a apoyar)*100</t>
  </si>
  <si>
    <t>D 10 A2.C1.2 Entrega de equipos para la modernización de las unidades económicas</t>
  </si>
  <si>
    <r>
      <t>A2.C1.2 Porcentaje de equipos apoyados para la modernización de las Unidad Económicas pesqueras y acuícolas</t>
    </r>
    <r>
      <rPr>
        <i/>
        <sz val="10"/>
        <color indexed="30"/>
        <rFont val="Soberana Sans"/>
      </rPr>
      <t xml:space="preserve">
</t>
    </r>
  </si>
  <si>
    <t>(Número de equipos apoyados para la modernización de las Unidades económicas pesqueras y acuícolas /Número total de equipos programados a apoyar)*100</t>
  </si>
  <si>
    <t>D 11 A5.C1.4 Elaboración del cálculo de cuotas para la adquisición de diesel marino y gasolina ribereña.</t>
  </si>
  <si>
    <r>
      <t>A5.C1.4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</si>
  <si>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</si>
  <si>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12 A1.C5 Dictaminación de solicitudes</t>
  </si>
  <si>
    <r>
      <t>A1.C5 Porcentaje de solicitudes dictaminadas para la conservación, manejo y aprovechamiento de recursos genéticos en materia de acuacultura.</t>
    </r>
    <r>
      <rPr>
        <i/>
        <sz val="10"/>
        <color indexed="30"/>
        <rFont val="Soberana Sans"/>
      </rPr>
      <t xml:space="preserve">
</t>
    </r>
  </si>
  <si>
    <t>(Número de solicitudes de apoyo dictaminadas  para la conservación, manejo y aprovechamiento de recursos genéticos en materia de acuacultura /Número total de solicitudes recibidas)*100</t>
  </si>
  <si>
    <r>
      <t xml:space="preserve">Tasa de crecimiento del valor de la producción pesquera y acuícola
</t>
    </r>
    <r>
      <rPr>
        <sz val="10"/>
        <rFont val="Soberana Sans"/>
        <family val="2"/>
      </rPr>
      <t xml:space="preserve"> Causa : La meta se supera debido al aumento del volumen de la producción, particularmente de especies consideradas de alto valor comercial, tales como camarón y atún. Así también, el incremento en las capturas de pelágicos menores. Lo anterior, derivado de que en ciclo pesquero se presentó el fenómeno de la niña, el cual provoca mayores temperaturas del agua, propicio para el desarrollo de dicha especie. Efecto: Los productos pesqueros y acuícolas adquieren mayor valor en el mercado, lo que incide de manera positiva en la economía de dicho sector. Otros Motivos:</t>
    </r>
  </si>
  <si>
    <r>
      <t xml:space="preserve">Tasa de crecimiento de la producción de las unidades pesqueras y acuícolas incentivadas
</t>
    </r>
    <r>
      <rPr>
        <sz val="10"/>
        <rFont val="Soberana Sans"/>
        <family val="2"/>
      </rPr>
      <t xml:space="preserve"> Causa :  Actualmente se encuentra en etapa de procesamiento los datos relativos a la producción pesquera y acuícola nacional, por lo cual la cifra es preliminar. Efecto: No se consideran efectos dado que las cifras son preliminares. Otros Motivos:</t>
    </r>
  </si>
  <si>
    <r>
      <t xml:space="preserve">C3.1 Porcentaje de la producción obtenida de pesquerías específicas a través de medidas de manejo que contribuyan a mantener o incrementar los niveles de la producción pesquera de manera sustentable.    
</t>
    </r>
    <r>
      <rPr>
        <sz val="10"/>
        <rFont val="Soberana Sans"/>
        <family val="2"/>
      </rPr>
      <t xml:space="preserve"> Causa : La información reportada es preliminar, dado que aún se continua con el proceso para determinar la producción tanto de las pesquerías específicas como de la producción total. Aunado a ello, el denominador se reporta a la baja debido a que la producción pesquera nacional no es controlable por el programa ya que existen diversos factores que influyen; la programación corresponde al estimado que en su momento se realizó.    A la fecha, y con los datos preliminares, se considera que la meta está ligeramente por arriba de lo programado toda vez que las acciones cubrieron más necesidades de regulación pesqueras a nivel nacional el sector pesquero presentó. Con la finalidad de contribuir a la sustentabilidad de las pesquerías conciliando la práctica pesquera  en el marco legal sobre bases científicas, normativas y operativas.  Efecto: El aprovechamiento de recursos pesqueros provenientes de pesquerías que se apoyaron con acciones en materia de ordenación se dio a niveles de sustentabilidad; así como al desarrollo integral del sector, mediante instrumentos regulatorios que inducen a mantener niveles de sustentabilidad, que se recuperen especies en deterioro y se aprovechen los recursos potenciales. Otros Motivos:</t>
    </r>
  </si>
  <si>
    <r>
      <t xml:space="preserve">C3.2 Porcentaje de unidades económicas pesqueras apoyadas que contribuyen a la sustentabilidad de los recursos pesqueros mediante el retiro voluntario de embarcaciones mayores y arrecifes artificiales.    
</t>
    </r>
    <r>
      <rPr>
        <sz val="10"/>
        <rFont val="Soberana Sans"/>
        <family val="2"/>
      </rPr>
      <t xml:space="preserve"> Causa : Derivado a que este incentivo es de carácter voluntario, no se recibieron solicitudes de apoyo para el retiro voluntario de embarcaciones mayores escameras. Efecto: Derivado a que este incentivo es de carácter voluntario, no se recibieron solicitudes de apoyo para el retiro voluntario de embarcaciones mayores escameras. Otros Motivos:</t>
    </r>
  </si>
  <si>
    <r>
      <t xml:space="preserve">C3.3 Porcentaje de días de veda cubiertos con acciones de vigilancia realizadas en colaboración con el sector productivo, con respecto al año anterior.    
</t>
    </r>
    <r>
      <rPr>
        <sz val="10"/>
        <rFont val="Soberana Sans"/>
        <family val="2"/>
      </rPr>
      <t xml:space="preserve"> Causa : Se incrementa el porcentaje de días de veda derivado de la concertación de 8 Proyectos adicionales a los programados originalmente. Efecto: Se cubren otras vedas en estados no contemplados originalmente, derivado de la concertación de 8 Proyectos de Acciones de Inspección y Vigilancia adicionales. Otros Motivos:</t>
    </r>
  </si>
  <si>
    <r>
      <t xml:space="preserve">C3.4 Porcentaje de acciones desarrolladas para el ordenamiento acuícola
</t>
    </r>
    <r>
      <rPr>
        <sz val="10"/>
        <rFont val="Soberana Sans"/>
        <family val="2"/>
      </rPr>
      <t xml:space="preserve"> Causa : La meta se cumplió al 100%. A nivel nacional se recibieron 14 solicitudes de ordenamiento acuícola, para realizar 112 acciones. Se logró apoyar 4 solicitudes, con las cuales se realizaron las 32 acciones programadas. Efecto: Con las acciones realizadas se contribuye en la generación de información que permite incentivar la mejora de la gestión del ordenamiento acuícola. Otros Motivos:</t>
    </r>
  </si>
  <si>
    <r>
      <t xml:space="preserve">C2. Porcentaje de unidades económicas acuícolas incentivadas que contribuyen al desarrollo de la acuacultura.    
</t>
    </r>
    <r>
      <rPr>
        <sz val="10"/>
        <rFont val="Soberana Sans"/>
        <family val="2"/>
      </rPr>
      <t xml:space="preserve"> Causa : No obstante que en el cuarto trimestre el numerador y el denominador se ajustaron a 225, se ha incentivado un mayor número de unidades económicas acuícolas (314). Lo anterior, debido a que ante la alta demanda de solicitudes se empleó la estrategia de realizar una revisión y dictaminación más exhaustiva de los conceptos de apoyo de cada solicitud, priorizando lo correspondiente a infraestructura y equipamiento. Esto permitió, además de tener una mayor cobertura de solicitudes atendidas, beneficiar a más productores e incentivar el desarrollo de la acuacultura a nivel nacional. Efecto: Se logró apoyar un mayor número de unidades económicas que contribuyen al desarrollo de la acuacultura. Otros Motivos:</t>
    </r>
  </si>
  <si>
    <r>
      <t xml:space="preserve">C4. Porcentaje de solicitudes apoyadas para impulsar la disponibilidad de productos primarios y transformados en sus diferentes presentaciones, así como su difusión.      
</t>
    </r>
    <r>
      <rPr>
        <sz val="10"/>
        <rFont val="Soberana Sans"/>
        <family val="2"/>
      </rPr>
      <t xml:space="preserve"> Causa : Derivado de los recortes presupuestales equivalentes a 3.3 MDP y el rechazo de 6 depósitos bancarios de proyectos autorizados por cuentas canceladas o bloqueadas, no fue posible atender la meta programada. Efecto: Se genera una reducción mínima de la oferta de productos con valor agregado en el mercado. Otros Motivos:</t>
    </r>
  </si>
  <si>
    <r>
      <t xml:space="preserve">C1.1 Porcentaje de unidades económicas pesqueras con incentivos otorgados para la modernización de embarcaciones mayores.
</t>
    </r>
    <r>
      <rPr>
        <sz val="10"/>
        <rFont val="Soberana Sans"/>
        <family val="2"/>
      </rPr>
      <t xml:space="preserve"> Causa : El avance alcanzado en el cuarto trimestre fue menor a la meta programada debido a que beneficiarios no presentaron su aportación conforme a las Reglas de Operación, adicionado a desistimientos de otros apoyos autorizados por parte de los beneficiarios. La meta se planteo en función del número de embarcaciones a modernizar. Efecto: No se alcanza a cubrir las necesidades de infraestructura de las embarcaciones mayores en el sector. Otros Motivos:</t>
    </r>
  </si>
  <si>
    <r>
      <t xml:space="preserve">C1.2 Porcentaje de unidades económicas Pesqueras y Acuícolas apoyadas con equipamiento y capacitación    
</t>
    </r>
    <r>
      <rPr>
        <sz val="10"/>
        <rFont val="Soberana Sans"/>
        <family val="2"/>
      </rPr>
      <t xml:space="preserve"> Causa : Derivado de criterios de selección en ROP 2019 aplicables al Subcomponente BIENPESCA, fue posible apoyar a solicitantes ligados a Unidades Económicas Pesqueras que por primera vez solicitan y reciben el apoyo sin restricción de la especie pesquera, es decir, no solo las especies sujetas a una regulación oficial (vedas, NOM Pesquera o Zona de refugio pesquera) fueron sujetas del apoyo, por esta razón se incrementó el número de unidades con solicitudes dictaminadas positivas. Así también, para el subcomponente de Fortalecimiento de Capacidades el número de unidades apoyadas se incrementó debido a que se autorizaron sus solicitudes con un monto menor al programado como estrategia para ampliar la cobertura. No obstante el porcentaje de avance es menor al programado.  Efecto: Se incrementó la cobertura del componente. Otros Motivos:</t>
    </r>
  </si>
  <si>
    <r>
      <t xml:space="preserve">C1.3 Porcentaje de unidades económicas pesqueras y acuícolas con incentivos otorgados para obras y estudios.
</t>
    </r>
    <r>
      <rPr>
        <sz val="10"/>
        <rFont val="Soberana Sans"/>
        <family val="2"/>
      </rPr>
      <t xml:space="preserve"> Causa : El avance alcanzado en el cuarto trimestre fue menor a la meta programada debido a que un número considerable de las solicitudes presentadas, no cumplían con las criterios y requisitos para acceder al subcomponente. Efecto: Se reducen los apoyos orientados a cubrir las necesidades de infraestructura pesquera y acuícola en el sector. Otros Motivos:</t>
    </r>
  </si>
  <si>
    <r>
      <t xml:space="preserve">C1.4 Porcentaje de unidades económicas pesqueras y acuícolas apoyadas para la adquisición de diesel marino y gasolina ribereña.    
</t>
    </r>
    <r>
      <rPr>
        <sz val="10"/>
        <rFont val="Soberana Sans"/>
        <family val="2"/>
      </rPr>
      <t xml:space="preserve"> Causa : Retraso en la operación y ejecución de las distintas etapas de los subcomponentes, así como el incumplimiento  de los criterios o requisitos establecidos en las Reglas de Operación, para acceder a los mismos,  lo que redujo el número de las unidades económicas pesqueras y acuícolas apoyadas por los subcomponentes. Efecto: Reducción de unidades económicas pesqueras y acuícolas con apoyo para acceder a una cuota energética a precios de estímulo. Otros Motivos:</t>
    </r>
  </si>
  <si>
    <r>
      <t xml:space="preserve">C5. Porcentaje de proyectos apoyados para la conservación, manejo y aprovechamiento de recursos genéticos en materia de acuacultura.
</t>
    </r>
    <r>
      <rPr>
        <sz val="10"/>
        <rFont val="Soberana Sans"/>
        <family val="2"/>
      </rPr>
      <t xml:space="preserve"> Causa : Del total de 66 proyectos recibidos, 49 fueron dictaminados positivos, cifra menor en uno, de lo comprometido inicialmente, por otro lado se habían estimado apoyar 18 proyectos, sin embargo en el último trimestre se lograron apoyar dos proyectos más con recursos que SADER regresó al INAPESCA, al no ejercerlos en gastos de operación, ocasionado con ello un incremento en el número de proyectos apoyados.  Efecto: Aunque la meta se registra como superada, el beneficio obtenido es que dos proyectos pudieron obtener recursos para la consecución de sus objetivos y contribuir a la suficiencia alimentaria. Otros Motivos:</t>
    </r>
  </si>
  <si>
    <r>
      <t xml:space="preserve">A7.C3.1 Porcentaje de proyectos desarrollados que contribuyen en materia de ordenación pesquera.
</t>
    </r>
    <r>
      <rPr>
        <sz val="10"/>
        <rFont val="Soberana Sans"/>
        <family val="2"/>
      </rPr>
      <t xml:space="preserve"> Causa : Actualmente se suscribieron 3 convenios con Instancias Participantes o Beneficiarios con la finalidad de contribuir al aprovechamiento sustentable y sostenible de los recursos pesqueros. Sin embargo, no se pudo ejecutar el cuarto proyecto por insuficiencia presupuestal. Efecto: Reducción en el establecimiento de medidas de manejo que permitan ordenar la competencia por el acceso a los recursos acuáticos, así como contribuir a la sustentabilidad de las pesquerías conciliando la práctica pesquera con el marco legal sobre bases científicas, normativas y operativas. Otros Motivos:</t>
    </r>
  </si>
  <si>
    <r>
      <t xml:space="preserve">A8.C3.2 Porcentaje de proyectos que contribuyen al ordenamiento acuícola
</t>
    </r>
    <r>
      <rPr>
        <sz val="10"/>
        <rFont val="Soberana Sans"/>
        <family val="2"/>
      </rPr>
      <t xml:space="preserve"> Causa : Se dio prioridad a acciones específicas que contribuyen al ordenamiento del sector acuícola, tales como: caracterización, diagnóstico, sistema de información geográfica, censos de unidades de producción acuícolas, determinación de áreas de aptitud acuícola, capacidad de carga y plan de ordenamiento acuícola, por tal motivo se apoyó la ejecución de dos Proyectos de Ordenamiento Acuícola adicionales, logrando la realización de cuatro proyectos en cuerpos de agua de las entidades de Chiapas y Sinaloa, en las cuales no había antecedentes de ordenamientos acuícolas y/o se requería fortalecer acciones.   Efecto: Mediante los Proyectos de Ordenamiento Acuícola se contribuye a la generación de información útil y precisa sobre los cuerpos de agua y el sector acuícola, que facilita la toma de decisiones por parte Gobierno Federal. Otros Motivos:</t>
    </r>
  </si>
  <si>
    <r>
      <t xml:space="preserve">A9.C3.3 Porcentaje de solicitudes dictaminadas positivas para el retiro de embarcaciones mayores y Arrecifes Artificiales
</t>
    </r>
    <r>
      <rPr>
        <sz val="10"/>
        <rFont val="Soberana Sans"/>
        <family val="2"/>
      </rPr>
      <t xml:space="preserve"> Causa : Derivado a que este incentivo es de carácter voluntario, no se recibieron solicitudes de apoyo. Efecto: Derivado a que este incentivo es de carácter voluntario, no se recibieron solicitudes de apoyo. Otros Motivos:</t>
    </r>
  </si>
  <si>
    <r>
      <t xml:space="preserve">A10.C3.4 Porcentaje de acciones de vigilancia implementadas para fortalecer el cumplimiento y observancia normativa
</t>
    </r>
    <r>
      <rPr>
        <sz val="10"/>
        <rFont val="Soberana Sans"/>
        <family val="2"/>
      </rPr>
      <t xml:space="preserve"> Causa : La meta alcanzada se cumple de acuerdo a lo programado. Efecto: La meta alcanzada se cumple de acuerdo a lo programado. Otros Motivos:</t>
    </r>
  </si>
  <si>
    <r>
      <t xml:space="preserve">A6.C2 Porcentaje de solicitudes dictaminadas para el desarrollo de la acuacultura.
</t>
    </r>
    <r>
      <rPr>
        <sz val="10"/>
        <rFont val="Soberana Sans"/>
        <family val="2"/>
      </rPr>
      <t xml:space="preserve"> Causa : La meta alcanzada se cumple de acuerdo a lo programado. Efecto: La meta alcanzada se cumple de acuerdo a lo programado. Otros Motivos:</t>
    </r>
  </si>
  <si>
    <r>
      <t xml:space="preserve">A11.C4.1 Porcentaje de proyectos dictaminados positivos para  impulsar la disponibilidad de productos primarios y transformados en sus diferentes presentaciones, asi como su difusión.
</t>
    </r>
    <r>
      <rPr>
        <sz val="10"/>
        <rFont val="Soberana Sans"/>
        <family val="2"/>
      </rPr>
      <t xml:space="preserve"> Causa : La meta alcanzada se cumple de acuerdo a lo programado. Efecto: La meta alcanzada se cumple de acuerdo a lo programado. Otros Motivos:</t>
    </r>
  </si>
  <si>
    <r>
      <t xml:space="preserve">A1.C1.1.C1.3 Porcentaje de instrumentos jurídicos suscritos para la ejecución de obras y estudios y modernización de embarcaciones mayores.
</t>
    </r>
    <r>
      <rPr>
        <sz val="10"/>
        <rFont val="Soberana Sans"/>
        <family val="2"/>
      </rPr>
      <t xml:space="preserve"> Causa : El avance alcanzado en el cuarto trimestre fue menor a la meta programada debido a un número considerable de las solicitudes presentadas, no cumplían con las criterios y requisitos para acceder al subcomponente, así también, algunos solicitantes no presentaron su aportación conforme a las Reglas de Operación, adicionado a desistimientos de otros apoyos autorizados por parte de los beneficiarios. Efecto: Reducción en la formalización de instrumentos jurídicos orientados a cubrir las necesidades de infraestructura pesquera y acuicola y modernización de embarcaciones mayores en el sector. Otros Motivos:</t>
    </r>
  </si>
  <si>
    <r>
      <t xml:space="preserve">A3.C1.2 Porcentaje de solicitudes apoyadas con capacitación
</t>
    </r>
    <r>
      <rPr>
        <sz val="10"/>
        <rFont val="Soberana Sans"/>
        <family val="2"/>
      </rPr>
      <t xml:space="preserve"> Causa : Derivado del presupuesto adicional asignado en el cuarto trimestre y las economías en las acciones de capacitación equivalente a 45 MDP, así como la alta demanda del sector debido a que se autorizó el acceso al apoyo de todas las pesquerías, se superó la meta relativa. No obstante el porcentaje de avance es menor al programado. Efecto: Incremento en la cobertura del componente, con lo que un número mayor de beneficiarios tienen acceso a servicios de capacitación en temas del sector. Otros Motivos:</t>
    </r>
  </si>
  <si>
    <r>
      <t xml:space="preserve">A4.C1.2 Porcentaje de solicitudes registradas del Subcomponente de fortalecimiento de capacidades vinculadas al sector pesquero y acuícola
</t>
    </r>
    <r>
      <rPr>
        <sz val="10"/>
        <rFont val="Soberana Sans"/>
        <family val="2"/>
      </rPr>
      <t xml:space="preserve"> Causa : Se superó la meta debido a que se autorizaron montos menores a los que se tenían programados para otorgar a los solicitantes, en aras de redistribuir el presupuesto y lograr atender una mayor cantidad de solicitudes y con ello ampliar la cobertura de talleres de capacitación, sin afectar el objetivo de los mismos. Efecto: Derivado de esto se amplió el portafolio de cursos y talleres, con el propósito de capacitar un mayor número de pescadores y acuacultores. Otros Motivos:</t>
    </r>
  </si>
  <si>
    <r>
      <t xml:space="preserve">A2.C1.2 Porcentaje de equipos apoyados para la modernización de las Unidad Económicas pesqueras y acuícolas
</t>
    </r>
    <r>
      <rPr>
        <sz val="10"/>
        <rFont val="Soberana Sans"/>
        <family val="2"/>
      </rPr>
      <t xml:space="preserve"> Causa : El subcomponente de Modernización de Embarcaciones Menores se encuentra en proceso de aprobación y cierre con los Gobiernos de los Estados participantes, toda vez a que es un subcomponente que se opera en concurrencia de recursos con los gobiernos estatales.  En tal sentido son cifras preliminares. Efecto: Derivado que son cifras preliminares, no se consideran efectos. Otros Motivos:</t>
    </r>
  </si>
  <si>
    <r>
      <t xml:space="preserve">A5.C1.4 Porcentaje de cuotas calculadas para la adquisición de diesel marino y gasolina ribereña
</t>
    </r>
    <r>
      <rPr>
        <sz val="10"/>
        <rFont val="Soberana Sans"/>
        <family val="2"/>
      </rPr>
      <t xml:space="preserve"> Causa : La variación en la meta corresponde a la apertura del padrón para inscribir nuevos beneficiarios. Efecto: Incremento de cuotas calculadas orientadas a la obtención del energético a precios competitivos. Otros Motivos:</t>
    </r>
  </si>
  <si>
    <r>
      <t xml:space="preserve">A1.C5 Porcentaje de solicitudes dictaminadas para la conservación, manejo y aprovechamiento de recursos genéticos en materia de acuacultura.
</t>
    </r>
    <r>
      <rPr>
        <sz val="10"/>
        <rFont val="Soberana Sans"/>
        <family val="2"/>
      </rPr>
      <t xml:space="preserve"> Causa : Comportamiento de la meta acorde a lo programado. Efecto: Comportamiento de la meta acorde a lo programado. Otros Motivos:</t>
    </r>
  </si>
  <si>
    <t>S263</t>
  </si>
  <si>
    <t>Sanidad e Inocuidad Agroalimentaria</t>
  </si>
  <si>
    <t>B00-Servicio Nacional de Sanidad, Inocuidad y Calidad Agroalimentaria</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</si>
  <si>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</si>
  <si>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r>
      <t>F1. Índice de estatus fitozoosanitario que se mejoran</t>
    </r>
    <r>
      <rPr>
        <i/>
        <sz val="10"/>
        <color indexed="30"/>
        <rFont val="Soberana Sans"/>
      </rPr>
      <t xml:space="preserve">
</t>
    </r>
  </si>
  <si>
    <t>((0.57)*(Número de estatus fitosanitario que se mejoran/Número de estatus fitosanitario actual susceptibles de mejora))+((0.43)*((Número de estatus zoosanitario que se mejoran/Número de estatus zoosanitario actual susceptibles de mejora))</t>
  </si>
  <si>
    <r>
      <t>F3.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</si>
  <si>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</si>
  <si>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 xml:space="preserve">F2. Índice de estatus fitozoosanitario que se mantienen    </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</si>
  <si>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</si>
  <si>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El patrimonio fitozoosanitario y de inocuidad agroalimentaria, acuícola y pesquera en las zonas o regiones del país se mantiene o mejora</t>
  </si>
  <si>
    <r>
      <t>P1. Porcentaje de estatus fitosanitarios que se mejoran</t>
    </r>
    <r>
      <rPr>
        <i/>
        <sz val="10"/>
        <color indexed="30"/>
        <rFont val="Soberana Sans"/>
      </rPr>
      <t xml:space="preserve">
</t>
    </r>
  </si>
  <si>
    <t>(Número de estatus fitosanitarios que se mejoran/Número de estatus fitosanitario actual susceptibles de mejora)*100</t>
  </si>
  <si>
    <r>
      <t>P3. Porcentaje de estatus fitosanitarios que se mantienen</t>
    </r>
    <r>
      <rPr>
        <i/>
        <sz val="10"/>
        <color indexed="30"/>
        <rFont val="Soberana Sans"/>
      </rPr>
      <t xml:space="preserve">
</t>
    </r>
  </si>
  <si>
    <t>(Número de estatus fitosanitarios que se mantienen/Número de estatus fitosanitario actual)*100</t>
  </si>
  <si>
    <r>
      <t xml:space="preserve">P6.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</si>
  <si>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</si>
  <si>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P2. Porcentaje de estatus zoosanitarios que se mejoran</t>
    </r>
    <r>
      <rPr>
        <i/>
        <sz val="10"/>
        <color indexed="30"/>
        <rFont val="Soberana Sans"/>
      </rPr>
      <t xml:space="preserve">
</t>
    </r>
  </si>
  <si>
    <t>(Número de estatus zoosanitario que se mejoran/Número de estatus zoosanitario actual susceptible de mejora)*100</t>
  </si>
  <si>
    <r>
      <t>P4. Porcentaje de estatus zoosanitarios que se mantienen.</t>
    </r>
    <r>
      <rPr>
        <i/>
        <sz val="10"/>
        <color indexed="30"/>
        <rFont val="Soberana Sans"/>
      </rPr>
      <t xml:space="preserve">
</t>
    </r>
  </si>
  <si>
    <t>(Número de estatus zoosanitario que se mantienen/Número de estatus zoosanitario actual)*100</t>
  </si>
  <si>
    <r>
      <t xml:space="preserve">P.5 Porcentaje de ausencia de plagas fitosanitarias reglamentadas, obtenido a través de la vigilancia epidemiológica  </t>
    </r>
    <r>
      <rPr>
        <i/>
        <sz val="10"/>
        <color indexed="30"/>
        <rFont val="Soberana Sans"/>
      </rPr>
      <t xml:space="preserve">
</t>
    </r>
  </si>
  <si>
    <t>(Número de plagas fitosanitarias ausentes conforme a los registros obtenidos a través de las acciones de vigilancia conforme a la NIMF 6, en el año t / Número de plagas fitosanitarias vigiladas, conforme la NIMF 6, en el año t)*100</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</si>
  <si>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</si>
  <si>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</si>
  <si>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</si>
  <si>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</si>
  <si>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</si>
  <si>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</si>
  <si>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cuarentenarias operado.</t>
  </si>
  <si>
    <r>
      <t>C1. Índice de estrategias de vigilancia para la detección de plagas y enfermedades fitozoosanitarias</t>
    </r>
    <r>
      <rPr>
        <i/>
        <sz val="10"/>
        <color indexed="30"/>
        <rFont val="Soberana Sans"/>
      </rPr>
      <t xml:space="preserve">
</t>
    </r>
  </si>
  <si>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</si>
  <si>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D C.2. Sistema de inspección y vigilancia epidemiológica de plagas y enfermedades reglamentadas no cuarentenarias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</si>
  <si>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</si>
  <si>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</si>
  <si>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A 1 A4.1. Implementación de sistemas de reducción de riesgos de contaminación en la producción y procesamiento primario en productos agrícolas, pecuarios, acuícolas y pesqueros.</t>
  </si>
  <si>
    <r>
      <t>A4.1.1.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</si>
  <si>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</si>
  <si>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A4.1.3.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</si>
  <si>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</si>
  <si>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</si>
  <si>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</si>
  <si>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B 2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</si>
  <si>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</si>
  <si>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</si>
  <si>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</si>
  <si>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</si>
  <si>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</si>
  <si>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</si>
  <si>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</si>
  <si>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</si>
  <si>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C 5 A1.1 Aplicación de estrategias de vigilancia epidemiológica de riesgos fitosanitarios.</t>
  </si>
  <si>
    <r>
      <t xml:space="preserve">A1.1 Porcentaje de cobertura de sitios de riesgo con acciones de vigilancia epidemiológica fitosanitaria </t>
    </r>
    <r>
      <rPr>
        <i/>
        <sz val="10"/>
        <color indexed="30"/>
        <rFont val="Soberana Sans"/>
      </rPr>
      <t xml:space="preserve">
</t>
    </r>
  </si>
  <si>
    <t>(Número de sitios de riesgo con acciones de vigilancia epidemiológica fitosanitaria / Número de sitios de riesgo que requieren acciones de vigilancia epidemiológica fitosanitaria ) *100</t>
  </si>
  <si>
    <t>C 6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</si>
  <si>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</si>
  <si>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</si>
  <si>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7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</si>
  <si>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</si>
  <si>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</si>
  <si>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r>
      <t xml:space="preserve">F1. Índice de estatus fitozoosanitario que se mejoran
</t>
    </r>
    <r>
      <rPr>
        <sz val="10"/>
        <rFont val="Soberana Sans"/>
        <family val="2"/>
      </rPr>
      <t xml:space="preserve"> Causa : La meta se sobrepasó debido al cambio de un estatus zoosanitario no consdierado al momento de la programación. Se mejoraron 6 estatus fitozoosanitarios (cuatro fito y dos zoo). Efecto: El efecto es positivo toda vez que la mejora de estatus contribuye a dar certeza al sector agropecuario, así como al bienestar de los productores de esas zonas así como de los consumidores del país. Otros Motivos:</t>
    </r>
  </si>
  <si>
    <r>
      <t xml:space="preserve">F3. Tasa variación de unidades de producción agrícolas, pecuarias, acuícolas y pesqueras con implementación de sistemas de reducción de riesgos de contaminación y buenas prácticas.
</t>
    </r>
    <r>
      <rPr>
        <sz val="10"/>
        <rFont val="Soberana Sans"/>
        <family val="2"/>
      </rPr>
      <t xml:space="preserve"> Causa : La meta está por arriba de lo programado debido a que la atención a unidades de producción se realiza a través de programas voluntarios a solicitud de parte del productor, en este año se apoyó a un número de unidades mayor al estimado. Efecto: El efecto es positivo toda vez que se incrementa el número de unidades que implementan sistemas de reducción de riesgos de contaminación y buenas prácticas, contribuyendo a la oferta de productos inocuos. Otros Motivos:</t>
    </r>
  </si>
  <si>
    <r>
      <t xml:space="preserve">F2. Índice de estatus fitozoosanitario que se mantienen    
</t>
    </r>
    <r>
      <rPr>
        <sz val="10"/>
        <rFont val="Soberana Sans"/>
        <family val="2"/>
      </rPr>
      <t xml:space="preserve"> Causa : El comportamiento de la meta está de acuerdo a lo programado. Se mantienen 600 estatus fitosanitarios y 313 zoosanitarios. Efecto: El efecto es positivo dado que la conservación de estatus fiitozoosanitarios contribuye a dar certeza al sector agropecuario, así como bienestar a productores y consumidores. Otros Motivos:</t>
    </r>
  </si>
  <si>
    <r>
      <t xml:space="preserve">P1. Porcentaje de estatus fitosanitarios que se mejoran
</t>
    </r>
    <r>
      <rPr>
        <sz val="10"/>
        <rFont val="Soberana Sans"/>
        <family val="2"/>
      </rPr>
      <t xml:space="preserve"> Causa : El comportamiento de la meta está de acuerdo a lo programado. Se mejoró el estatus en los municipios de Atlixco, Huaquechula y Ocoyucán en Puebla, así como la zona agroecológica de Duarte en el municipio de León, Guanajuato, al declararse como zonas libres de barrenadores del hueso del aguacate. Efecto: El comportamiento de la meta está de acuerdo a lo programado. Otros Motivos:</t>
    </r>
  </si>
  <si>
    <r>
      <t xml:space="preserve">P3. Porcentaje de estatus fitosanitarios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</si>
  <si>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P6. Porcentaje de cobertura en la implementación de sistemas de reducción de riesgos de contaminación y buenas prácticas en unidades  de producción agrícolas, pecuarias, acuícolas y pesqueras  
</t>
    </r>
    <r>
      <rPr>
        <sz val="10"/>
        <rFont val="Soberana Sans"/>
        <family val="2"/>
      </rPr>
      <t xml:space="preserve"> Causa : La meta está ligeramente por arriba de lo programado debido a que la atención a unidades de producción se realiza a través de programas voluntarios a solicitud de parte del productor se apoyó a un número de unidades mayor al estimado. Efecto: El efecto es positivo toda vez que se incrementa el número de unidades que implementan sistemas de reducción de riesgos de contaminación y buenas prácticas. Otros Motivos:</t>
    </r>
  </si>
  <si>
    <r>
      <t xml:space="preserve">P2. Porcentaje de estatus zoosanitarios que se mejoran
</t>
    </r>
    <r>
      <rPr>
        <sz val="10"/>
        <rFont val="Soberana Sans"/>
        <family val="2"/>
      </rPr>
      <t xml:space="preserve"> Causa : La meta está por arriba de lo programado debido a que se mejoró una zona no contemplada en la programación, lo anterior, debido a que, las condiciones medioambientales permitieron realizar las pruebas en el ganado con mayor rapidez, obteniendo un resultado e integración de expediente técnico para el cambio de fase antes de lo proyectado.   Se mejoró el estatus en la región A5 de Hidalgo comprendida por el municipio de Chapulhuacán al reconocerse en fase de erradicación de brucelosis. La zona no programada que mejoró su estatus fue la "A" del estado de Querétaro, comprendida por los municipios de Jalpa de Serra, Landa de Matamoros, Arroyo Seco, Pinal de Amoles, San Joaquín y Peñamiller, que fue reconocida como zona en erradicación de brucelosis. Efecto: El efecto es positivo ya que con la mejora de estatus sanitario se beneficia con esto a los productores de la región. Otros Motivos:</t>
    </r>
  </si>
  <si>
    <r>
      <t xml:space="preserve">P4. Porcentaje de estatus zoosanitarios que se mantienen.
</t>
    </r>
    <r>
      <rPr>
        <sz val="10"/>
        <rFont val="Soberana Sans"/>
        <family val="2"/>
      </rPr>
      <t xml:space="preserve"> Causa : El comportamiento de la meta está de acuerdo a lo programado. Efecto: El comportamiento de la meta está de acuerdo a lo programado. Otros Motivos:</t>
    </r>
  </si>
  <si>
    <r>
      <t xml:space="preserve">P.5 Porcentaje de ausencia de plagas fitosanitarias reglamentadas, obtenido a través de la vigilancia epidemiológica  
</t>
    </r>
    <r>
      <rPr>
        <sz val="10"/>
        <rFont val="Soberana Sans"/>
        <family val="2"/>
      </rPr>
      <t xml:space="preserve"> Causa : La meta está ligeramente por debajo de lo programado debido a que por la presencia de un espécimen macho inmaduro de Ceratitis capitata en el municipio de Manzanillo, Colima, el estatus de dicha plaga, conforme a los registros obtenidos a través de las acciones de vigilancia conforme a la NIMF6 es de transitoria accionable en curso de erradicación. Efecto: Sin efectos cuantificables, toda vez que se realizaron las medidas fitosanitarias correspondientes, la delimitación de las incursiones y el fortalecimiento de las estrategias de trampeo, rutas de vigilancia, parcelas centinelas y plantas centinelas y la implementación de los planes de acción para su manejo, para recuperar el estatus de ausente. Otros Motivos:</t>
    </r>
  </si>
  <si>
    <r>
      <t xml:space="preserve">C4. Porcentaje de unidades de producción del sector agroalimentario, acuícola y pesquero que implementaron sistemas de reducción de riesgos de contaminación y buenas prácticas
</t>
    </r>
    <r>
      <rPr>
        <sz val="10"/>
        <rFont val="Soberana Sans"/>
        <family val="2"/>
      </rPr>
      <t xml:space="preserve"> Causa : La meta está ligeramente por arriba de lo programado debido a que la atención a unidades de producción se realiza a través de programas voluntarios a solicitud de parte del productor; se apoyó a un número de unidades mayor al estimado. Efecto: Dado que la variación no es significativa por lo que no hay efectos cuantificables. Otros Motivos:</t>
    </r>
  </si>
  <si>
    <r>
      <t xml:space="preserve">C3. Porcentaje de programas de trabajo fitozoosanitarios y acuícolas implementados conforme a las estrategias establecidas
</t>
    </r>
    <r>
      <rPr>
        <sz val="10"/>
        <rFont val="Soberana Sans"/>
        <family val="2"/>
      </rPr>
      <t xml:space="preserve"> Causa : La meta está por debajo de lo programado debido a que a la fecha de este reporte no se cuenta con la información completa correspondiente al 4to. trimestre en virtud de que, la normatividad da un plazo mayor a las instancias ejecutoras para presentar sus cifras de cierre. Se contempla cumplir la meta para el cierre de cuenta pública. Efecto: El efecto ha sido negativo dado que, por una radicación tardía se ha retrasado la ejecución de las acciones para el control o erradicación de las plagas y enfermedades zoosanitarias. Otros Motivos:</t>
    </r>
  </si>
  <si>
    <r>
      <t xml:space="preserve">C1. Índice de estrategias de vigilancia para la detección de plagas y enfermedades fitozoosanitarias
</t>
    </r>
    <r>
      <rPr>
        <sz val="10"/>
        <rFont val="Soberana Sans"/>
        <family val="2"/>
      </rPr>
      <t xml:space="preserve"> Causa : La meta está por arriba de lo programado debido a que se fortalecieron las estrategias de vigilancia epidemiológica fitosanitaria a través del trampeo, rutas de vigilancia, parcelas centinelas y plantas centinelas con la finalidad de fortalecer la detección de plagas. Efecto: El efecto es positivo, dado que se incrementó la cobertura de los sitios de riesgo fitosanitario, fortaleciendo la protección fitosanitaria  en territorio nacional. Otros Motivos:</t>
    </r>
  </si>
  <si>
    <r>
      <t xml:space="preserve">C2. Porcentaje de sitios de inspección con evidencia de operación.
</t>
    </r>
    <r>
      <rPr>
        <sz val="10"/>
        <rFont val="Soberana Sans"/>
        <family val="2"/>
      </rPr>
      <t xml:space="preserve"> Causa : El valor del indicador se encuentra por debajo de la meta debido a que tres sitios de inspección (Rastro Apan en Hidalgo, y los Puntos de Verificación e Inspección Interna: La Pera en Morelos, y Zaragoza en Tamaulipas) fueron cancelados (los dos primeros por cuestiones de reducción de presupuesto y el otro por cuestiones técnicas al considerarse que ya no es necesaria su operación), por lo que no se tiene evidencia de operación de dichos sitios. Efecto: Sin efectos cuantificables, toda vez que la cancelación se realizó de acuerdo a procedimientos establecidos y por ende no causa riesgos de propagación de plagas y/o enfermedades. Otros Motivos:</t>
    </r>
  </si>
  <si>
    <r>
      <t xml:space="preserve">A4.1.1. Porcentaje de Unidades de Producción del sector agroalimentario, acuícola y pesquero que implementan sistemas de reducción de riesgos hasta el 50%.
</t>
    </r>
    <r>
      <rPr>
        <sz val="10"/>
        <rFont val="Soberana Sans"/>
        <family val="2"/>
      </rPr>
      <t xml:space="preserve"> Causa : La meta está ligeramente por debajo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 Efecto: El efecto es positivo ya que se atiende un mayor número de unidades de producción que avanzan en la implementación de Sistemas de Reducción de Riesgos de Contaminación.  Otros Motivos:</t>
    </r>
  </si>
  <si>
    <r>
      <t xml:space="preserve">A4.1.3. Porcentaje de unidades de producción del sector agroalimentario, acuícola y pesquero que implementan sistemas de reducción de riesgos entre el 76 y 100%.
</t>
    </r>
    <r>
      <rPr>
        <sz val="10"/>
        <rFont val="Soberana Sans"/>
        <family val="2"/>
      </rPr>
      <t xml:space="preserve"> Causa : La meta está por arriba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 Efecto: El efecto es positivo ya que se atiende un mayor número de unidades de producción que avanzan en la implementación de Sistemas de Reducción de Riesgos de Contaminación.  Otros Motivos:</t>
    </r>
  </si>
  <si>
    <r>
      <t xml:space="preserve">A4.1.2. Porcentaje de unidades de producción del sector agroalimentario, acuícola y pesquero que implementan sistemas de reducción de riesgos entre el 51 y 75%.
</t>
    </r>
    <r>
      <rPr>
        <sz val="10"/>
        <rFont val="Soberana Sans"/>
        <family val="2"/>
      </rPr>
      <t xml:space="preserve"> Causa : La meta está por debajo de lo programado debido a que la atención a unidades de producción se realiza a través de programas voluntarios a solicitud de parte del productor y en este periodo el avance en la implementación en este rango fue menor al estimado, asimismo, el número de unidades atendidas fue mayor al estimado debido a la incorporación de productores de estratos bajo y medio. Efecto: Dado que el número de unidades atendidas se incrementó y a que la disminución en este rango repercutió en el incremento de las unidades que tuvieron crecimiento en el rango del 76-100%, no se consideran efectos cuantificables. Otros Motivos:</t>
    </r>
  </si>
  <si>
    <r>
      <t xml:space="preserve">A3.3. Porcentaje de acciones aplicadas para el control y/o erradicación de plagas y enfermedades zoosanitarias reglamentadas.
</t>
    </r>
    <r>
      <rPr>
        <sz val="10"/>
        <rFont val="Soberana Sans"/>
        <family val="2"/>
      </rPr>
      <t xml:space="preserve"> Causa : La meta está por debajo de lo programado debido a que a la fecha de este reporte no se cuenta con la información completa correspondiente al 4to. trimestre en virtud de que, la normatividad da un plazo mayor a las instancias ejecutoras para presentar sus cifras de cierre. Se contempla cumplir la meta para el cierre de cuenta pública. Efecto: El efecto ha sido negativo dado que, por una radicación tardía se ha retrasado la ejecución de las acciones para el control o erradicación de las plagas y enfermedades zoosanitarias. Otros Motivos:</t>
    </r>
  </si>
  <si>
    <r>
      <t xml:space="preserve">A3.2. Porcentaje de acciones implementadas para la prevención,  control o erradicación de plagas fitosanitarias reglamentadas
</t>
    </r>
    <r>
      <rPr>
        <sz val="10"/>
        <rFont val="Soberana Sans"/>
        <family val="2"/>
      </rPr>
      <t xml:space="preserve"> Causa : El comportamiento de la meta está de acuerdo a lo programado. Efecto: El comportamiento de la meta está de acuerdo a lo programado. Otros Motivos:</t>
    </r>
  </si>
  <si>
    <r>
      <t xml:space="preserve">A3.1. Porcentaje de Unidades de Producción Acuícola con asistencia técnica para la prevención  o control de enfermedades acuícolas
</t>
    </r>
    <r>
      <rPr>
        <sz val="10"/>
        <rFont val="Soberana Sans"/>
        <family val="2"/>
      </rPr>
      <t xml:space="preserve"> Causa : La meta está por arriba de lo programado debido a que este trimestre todos los Organismos Auxiliares contaron con recurso radicado y se pudo aumentar el número de unidades de producción a las que se les atendió con asistencia técnica. El denominador se incrementó en razón de que algunas unidades se reactivaron en este ciclo, es importante mencionar que este Padrón es dinámico incluso durante el transcurso del ejercicio. Efecto: El efecto es positivo debido a que fue posible incrementar la Asistencia Técnica a los productores acuícolas aumentando UPAS al padrón en razón que algunas se reactivaron en este ciclo. Otros Motivos:</t>
    </r>
  </si>
  <si>
    <r>
      <t xml:space="preserve">A1.1 Porcentaje de cobertura de sitios de riesgo con acciones de vigilancia epidemiológica fitosanitaria 
</t>
    </r>
    <r>
      <rPr>
        <sz val="10"/>
        <rFont val="Soberana Sans"/>
        <family val="2"/>
      </rPr>
      <t xml:space="preserve"> Causa : La meta está por arriba de lo programado, toda vez que  durante este trimestre, a través del análisis epidemiológico, se determinó fortalecer el trampeo en las nuevas áreas de riesgo. Efecto: El efecto es positivo, debido a que se incrementó la cobertura de los sitios de riesgo fitosanitarios, fortaleciendo la protección fitosanitaria del territorio nacional. Otros Motivos:</t>
    </r>
  </si>
  <si>
    <r>
      <t xml:space="preserve">A1.2 Porcentaje de cobertura de sitios de riesgo con acciones de vigilancia epidemiológica zoosanitaria.
</t>
    </r>
    <r>
      <rPr>
        <sz val="10"/>
        <rFont val="Soberana Sans"/>
        <family val="2"/>
      </rPr>
      <t xml:space="preserve"> Causa : El comportamiento de meta está de acuerdo a lo programado. Efecto: El comportamiento de meta está de acuerdo a lo programado.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</si>
  <si>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contribuyendo a reducir el riesgo de diseminación de plagas y enfermedades, así como a mantener los estatus sanitarios. Otros Motivos:</t>
    </r>
  </si>
  <si>
    <t>U002</t>
  </si>
  <si>
    <t>Programa de Acciones Complementarias para Mejorar las Sanidades</t>
  </si>
  <si>
    <t>Contribuir al desarrollo económico incluyente mediante mediante la conservacion del estatus fitozoosanitario del país</t>
  </si>
  <si>
    <r>
      <t xml:space="preserve">F.1 Índice de conservación de estatus fitozoosanitario del país    </t>
    </r>
    <r>
      <rPr>
        <i/>
        <sz val="10"/>
        <color indexed="30"/>
        <rFont val="Soberana Sans"/>
      </rPr>
      <t xml:space="preserve">
</t>
    </r>
  </si>
  <si>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</si>
  <si>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El patrimonio fitozoosanitario en el país se mantiene</t>
  </si>
  <si>
    <r>
      <t>P.2 Porcentaje de reconocimientos de estatus libres de enfermedades y enfermedades exóticas de los animales consideradas de alto impacto conservados</t>
    </r>
    <r>
      <rPr>
        <i/>
        <sz val="10"/>
        <color indexed="30"/>
        <rFont val="Soberana Sans"/>
      </rPr>
      <t xml:space="preserve">
</t>
    </r>
  </si>
  <si>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</si>
  <si>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r>
      <t xml:space="preserve">P.1 Porcentaje de superficie nacional libre moscas del Mediterráneo conservado    </t>
    </r>
    <r>
      <rPr>
        <i/>
        <sz val="10"/>
        <color indexed="30"/>
        <rFont val="Soberana Sans"/>
      </rPr>
      <t xml:space="preserve">
</t>
    </r>
  </si>
  <si>
    <t xml:space="preserve">(Superficie nacional libre de moscas del Mediterráneo / Superficie nacional) * 100    </t>
  </si>
  <si>
    <t>A C.1 Sistema de prevención y monitoreo de plagas y enfermedades fito y zoosanitarias ejecutado</t>
  </si>
  <si>
    <r>
      <t xml:space="preserve">C1.2  Porcentaje de técnicas diagnósticas de plagas y enfermedades de los animales, derivadas de la notificación realizadas oportunamente    </t>
    </r>
    <r>
      <rPr>
        <i/>
        <sz val="10"/>
        <color indexed="30"/>
        <rFont val="Soberana Sans"/>
      </rPr>
      <t xml:space="preserve">
</t>
    </r>
  </si>
  <si>
    <t xml:space="preserve">(Número de técnicas diagnósticas de plagas y enfermedades, derivadas de la notificación, realizadas en tiempo / Número de técnicas diagnósticas de plagas y enfermedades realizadas a las muestras derivadas de la notificación) *100    </t>
  </si>
  <si>
    <r>
      <t xml:space="preserve">C1.1 Porcentaje de entradas de moscas del Mediterráneo atendidas    </t>
    </r>
    <r>
      <rPr>
        <i/>
        <sz val="10"/>
        <color indexed="30"/>
        <rFont val="Soberana Sans"/>
      </rPr>
      <t xml:space="preserve">
</t>
    </r>
  </si>
  <si>
    <t xml:space="preserve">(Número de entradas de moscas del Mediterráneo atendidas en el año t / Número de entradas de moscas del Mediterráneo presentadas en el año t) * 100    </t>
  </si>
  <si>
    <t>B C.2 Sistema de inspección en la importación de mercancías agropecuarias, acuícolas y pesqueras ejecutado</t>
  </si>
  <si>
    <r>
      <t xml:space="preserve">C.2 Porcentaje de plagas y enfermedades fitozoosanitarias detectadas durante la inspección a cargamentos de importación de mercancías agropecuarias, acuícolas y pesqueras    </t>
    </r>
    <r>
      <rPr>
        <i/>
        <sz val="10"/>
        <color indexed="30"/>
        <rFont val="Soberana Sans"/>
      </rPr>
      <t xml:space="preserve">
</t>
    </r>
  </si>
  <si>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</si>
  <si>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C C.3 Atención oportuna de los laboratorios de diagnóstico otorgada</t>
  </si>
  <si>
    <r>
      <t xml:space="preserve">C.3 Índice de informes de resultados de laboratorios de diagnóstico emitidos oportunamente    </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</si>
  <si>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</si>
  <si>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A1.1 Revisión de trampas de Mosca del Mediterráneo</t>
  </si>
  <si>
    <r>
      <t xml:space="preserve">A1.1 Porcentaje de revisión de trampas de mosca del Mediterráneo revisadas    </t>
    </r>
    <r>
      <rPr>
        <i/>
        <sz val="10"/>
        <color indexed="30"/>
        <rFont val="Soberana Sans"/>
      </rPr>
      <t xml:space="preserve">
</t>
    </r>
  </si>
  <si>
    <t xml:space="preserve">(Número de revisiones de trampas de mosca del Mediterráneo revisadas en el año / Número de revisiones de trampas de mosca del Mediterráneo programadas en el año) * 100    </t>
  </si>
  <si>
    <t>A 2 A1.2 Implementación de medidas zoosanitarias para la prevención de plagas y enfermedades.</t>
  </si>
  <si>
    <r>
      <t xml:space="preserve">A1.2.1 Porcentaje de actividades de prevención zoosanitaria aplicadas.    </t>
    </r>
    <r>
      <rPr>
        <i/>
        <sz val="10"/>
        <color indexed="30"/>
        <rFont val="Soberana Sans"/>
      </rPr>
      <t xml:space="preserve">
</t>
    </r>
  </si>
  <si>
    <t xml:space="preserve">(Número de actividades de prevención zoosanitaria realizadas / Número de actividades de prevención zoosanitaria necesarias)*100    </t>
  </si>
  <si>
    <r>
      <t xml:space="preserve">A1.2.2 Porcentaje de focos de plagas y enfermedades exóticas de los animales atendidos con medidas contra-epidémicas.    </t>
    </r>
    <r>
      <rPr>
        <i/>
        <sz val="10"/>
        <color indexed="30"/>
        <rFont val="Soberana Sans"/>
      </rPr>
      <t xml:space="preserve">
</t>
    </r>
  </si>
  <si>
    <t xml:space="preserve">(Número de focos de plagas y enfermedades exóticas de los animales atendidos con medidas contra-epidémicas / Número de focos de plagas y enfermedades exóticas de los animales detectados)*100    </t>
  </si>
  <si>
    <t>B 3 A2.1 Aplicación de medidas cuarentenarias en cargamentos de importación de origen animal y vegetal</t>
  </si>
  <si>
    <r>
      <t xml:space="preserve">A2.1 Porcentaje de cargamentos agrícolas y pecuarios de importación comercial, de alto riesgo sanitario detectados a los que se les aplican medidas cuarentenarias.    </t>
    </r>
    <r>
      <rPr>
        <i/>
        <sz val="10"/>
        <color indexed="30"/>
        <rFont val="Soberana Sans"/>
      </rPr>
      <t xml:space="preserve">
</t>
    </r>
  </si>
  <si>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</si>
  <si>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B 4 A2.2 Aplicación de medidas cuarentenarias en cargamentos de movilización nacional de productos agropecuarios en Sitios de Vigilancia Federal.</t>
  </si>
  <si>
    <r>
      <t xml:space="preserve">A2.2 Porcentaje de cargamentos agrícolas y pecuarios de movilización nacional de alto riesgo sanitario detectados a los que se les aplican medidas cuarentenarias en Sitios de Vigilancia Federal.    </t>
    </r>
    <r>
      <rPr>
        <i/>
        <sz val="10"/>
        <color indexed="30"/>
        <rFont val="Soberana Sans"/>
      </rPr>
      <t xml:space="preserve">
</t>
    </r>
  </si>
  <si>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</si>
  <si>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C 5 A3.1 Realización del diagnóstico fitosanitario de plagas que afectan a los productos y subproductos de origen vegetal</t>
  </si>
  <si>
    <r>
      <t xml:space="preserve">A3.1 Porcentaje de diagnósticos fitosanitarios realizados    </t>
    </r>
    <r>
      <rPr>
        <i/>
        <sz val="10"/>
        <color indexed="30"/>
        <rFont val="Soberana Sans"/>
      </rPr>
      <t xml:space="preserve">
</t>
    </r>
  </si>
  <si>
    <t xml:space="preserve">(Número de diagnósticos fitosanitarios realizados / Número de diagnósticos fitosanitarios programados) *100    </t>
  </si>
  <si>
    <t>C 6 A3.2 Realización del diagnóstico zoosanitario de plagas que afectan a los productos y subproductos de origen animal</t>
  </si>
  <si>
    <r>
      <t xml:space="preserve">A3.2 Porcentaje de diagnósticos zoosanitarios realizados    </t>
    </r>
    <r>
      <rPr>
        <i/>
        <sz val="10"/>
        <color indexed="30"/>
        <rFont val="Soberana Sans"/>
      </rPr>
      <t xml:space="preserve">
</t>
    </r>
  </si>
  <si>
    <t xml:space="preserve">(Número de muestras  para diagnósticos zoosanitarios realizados/ Número de muestras ingresadas aptas para diagnóstico zoosanitarios ) *100    </t>
  </si>
  <si>
    <t>C 7 A3.3 Realización de procesos de estandarización y validación de protocolos de diagnóstico fitosanitario</t>
  </si>
  <si>
    <r>
      <t xml:space="preserve">A3.3 Porcentaje de procesos de estandarización y validación de protocolos de diagnóstico fitosanitario realizados    </t>
    </r>
    <r>
      <rPr>
        <i/>
        <sz val="10"/>
        <color indexed="30"/>
        <rFont val="Soberana Sans"/>
      </rPr>
      <t xml:space="preserve">
</t>
    </r>
  </si>
  <si>
    <t xml:space="preserve">(Número de procesos de estandarización y validación de protocolos de diagnóstico fitosanitario realizados / Número de procesos de estandarización y validación de protocolos de diagnóstico fitosanitario programados)*100    </t>
  </si>
  <si>
    <t>C 8 A3.4 Realización de procesos de estandarización y validación de protocolos de diagnóstico zoosanitario</t>
  </si>
  <si>
    <r>
      <t xml:space="preserve">A3.4 Porcentaje de técnicas de laboratorio  estandarizadas  o implementadas en materia de salud animal  realizadas    </t>
    </r>
    <r>
      <rPr>
        <i/>
        <sz val="10"/>
        <color indexed="30"/>
        <rFont val="Soberana Sans"/>
      </rPr>
      <t xml:space="preserve">
</t>
    </r>
  </si>
  <si>
    <t xml:space="preserve">(Número de técnicas de laboratorio estandarizadas o  implementadas realizadas / Número de técnicas de laboratorio estandarizadas o  implementadas programados)*100    </t>
  </si>
  <si>
    <t>C 9 A3.5 Realización de procesos de innovación tecnologica para el fortalecimiento de la capacidad analítica de los laboratorios de inocuidad</t>
  </si>
  <si>
    <r>
      <t xml:space="preserve">A3.5 Acciones de innovación tecnológica para el análisis de plaguicidas, detección de microorganismos patogénos, detección de organismos geneticamente modificados  y para la secuenciación de ADN    </t>
    </r>
    <r>
      <rPr>
        <i/>
        <sz val="10"/>
        <color indexed="30"/>
        <rFont val="Soberana Sans"/>
      </rPr>
      <t xml:space="preserve">
</t>
    </r>
  </si>
  <si>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</si>
  <si>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r>
      <t xml:space="preserve">F.1 Índice de conservación de estatus fitozoosanitario del país    
</t>
    </r>
    <r>
      <rPr>
        <sz val="10"/>
        <rFont val="Soberana Sans"/>
        <family val="2"/>
      </rPr>
      <t xml:space="preserve"> Causa : El comportamiento de la meta está de acuerdo a lo programado.   Con el cumplimiento de la meta se logró mantener el estatus libre de mosca del mediterráneo en todo el país, así como conservar los reconocimientos de zona libre de las 11 enfermedades exóticas de los animales con importancia económica. Efecto: El cumplimiento de la meta tiene un efecto positivo ya que contribuye a dar certeza al sector agropecuario del país, así como al bienestar de productores y consumidores. Otros Motivos:</t>
    </r>
  </si>
  <si>
    <r>
      <t xml:space="preserve">P.2 Porcentaje de reconocimientos de estatus libres de enfermedades y enfermedades exóticas de los animales consideradas de alto impacto conservados
</t>
    </r>
    <r>
      <rPr>
        <sz val="10"/>
        <rFont val="Soberana Sans"/>
        <family val="2"/>
      </rPr>
      <t xml:space="preserve"> Causa : El comportamiento de la meta está de acuerdo a lo programado. Se mantienen los reconocimientos de estatus libre de 11 plagas y enfermedades exóticas de los animales consideradas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Efecto: El comportamiento de la meta está de acuerdo a lo programado.  Otros Motivos:</t>
    </r>
  </si>
  <si>
    <r>
      <t xml:space="preserve">P.1 Porcentaje de superficie nacional libre moscas del Mediterráneo conservado    
</t>
    </r>
    <r>
      <rPr>
        <sz val="10"/>
        <rFont val="Soberana Sans"/>
        <family val="2"/>
      </rPr>
      <t xml:space="preserve"> Causa : El comportamiento de la meta está de acuerdo a lo programado. Se mantiene el 100% de la superficie nacional libre de moscas del Mediterráneo. Efecto: El comportamiento de la meta está de acuerdo a lo programado. Otros Motivos:</t>
    </r>
  </si>
  <si>
    <r>
      <t xml:space="preserve">C1.2  Porcentaje de técnicas diagnósticas de plagas y enfermedades de los animales, derivadas de la notificación realizadas oportunamente    
</t>
    </r>
    <r>
      <rPr>
        <sz val="10"/>
        <rFont val="Soberana Sans"/>
        <family val="2"/>
      </rPr>
      <t xml:space="preserve"> Causa : La meta relativa está por debajo de lo programado debido a que se detectaron retrasos para procesar muestras como consecuencia de la falta de kits de diagnóstico, ya que hubo un incremento de un 65% en el número de técnicas diagnósticas y en consecuencia se realizaron 3,710 técnicas diagnósticas adicionales a las programadas. Asi mismo, el valor del denominador es mayor al estimado al momento de la programación debido a que, se realizaron 4,497 técnicas diagnósticas más de las programadas, en atención al riesgo de presencia de enfermedades zoosanitarias. Efecto: Sin efectos cuantificables toda vez que se trabajaron más del 90% de las muestras para la notificación. Otros Motivos:</t>
    </r>
  </si>
  <si>
    <r>
      <t xml:space="preserve">C1.1 Porcentaje de entradas de moscas del Mediterráneo atendidas    
</t>
    </r>
    <r>
      <rPr>
        <sz val="10"/>
        <rFont val="Soberana Sans"/>
        <family val="2"/>
      </rPr>
      <t xml:space="preserve"> Causa : Se cumple con la meta de atender el 100% de las entradas., sin embargo, los valores de numerador y denominador están por arriba de lo estimado debido a que en este periodo se registraron 2,022 entradas de la plaga en el estado de Chiapas y Sur de Tabasco, debido a los frentes de infestación y cambios en la fenología del cultivo del café, lo que ha permitido que la plaga se mantenga presente en diferentes estados de desarrollo.  Efecto: 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 Otros Motivos:</t>
    </r>
  </si>
  <si>
    <r>
      <t xml:space="preserve">C.2 Porcentaje de plagas y enfermedades fitozoosanitarias detectadas durante la inspección a cargamentos de importación de mercancías agropecuarias, acuícolas y pesqueras    
</t>
    </r>
    <r>
      <rPr>
        <sz val="10"/>
        <rFont val="Soberana Sans"/>
        <family val="2"/>
      </rPr>
      <t xml:space="preserve"> Causa : Se cumple con la meta programada. Sin embargo, se tiene una variación por arriba de la meta en términos absolutos, debido al incremento de embarques de importación inspeccionados y a la detección de plagas en productos de importación comercial en los mismos. Efecto: El efecto es positivo toda vez que se han identificado las plagas y se han realizado las acciones necesarias para evitar su ingreso al país. Otros Motivos:</t>
    </r>
  </si>
  <si>
    <r>
      <t xml:space="preserve">C.3 Índice de informes de resultados de laboratorios de diagnóstico emitidos oportunamente    
</t>
    </r>
    <r>
      <rPr>
        <sz val="10"/>
        <rFont val="Soberana Sans"/>
        <family val="2"/>
      </rPr>
      <t xml:space="preserve"> Causa : La meta está ligeramente por abajo de lo programado debido a la fluctuación de la operación de los programas fitosanitarios, así como a la falta de kits de diagnóstico para procesar las muestras en los laboratorios de salud animal. Efecto: Sin efectos cuantificables ya que la variación no es significativa. Otros Motivos:</t>
    </r>
  </si>
  <si>
    <r>
      <t xml:space="preserve">A1.1 Porcentaje de revisión de trampas de mosca del Mediterráneo revisadas    
</t>
    </r>
    <r>
      <rPr>
        <sz val="10"/>
        <rFont val="Soberana Sans"/>
        <family val="2"/>
      </rPr>
      <t xml:space="preserve"> Causa : 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por lo que al momento del reporte este valor se mantiene igual. El indicador es dinámico por lo que las trampas de moscas revisadas pueden variar durante el trimestre. Efecto: 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Otros Motivos:</t>
    </r>
  </si>
  <si>
    <r>
      <t xml:space="preserve">A1.2.1 Porcentaje de actividades de prevención zoosanitaria aplicadas.    
</t>
    </r>
    <r>
      <rPr>
        <sz val="10"/>
        <rFont val="Soberana Sans"/>
        <family val="2"/>
      </rPr>
      <t xml:space="preserve"> Causa : El comportamiento de la meta está de acuerdo a lo programado, sin embargo, los valores de numerador y denominador están por arriba de lo programado debido a la priorización de la promoción de la notificación, es decir, que los productores y el público en general reporten inmediatamente la sospecha de alguna  enfermedad de alto impacto zoosanitario. Efecto: El efecto es positivo pues se fortalece la promoción de actividades de prevención zoosanitaria. Otros Motivos:</t>
    </r>
  </si>
  <si>
    <r>
      <t xml:space="preserve">A1.2.2 Porcentaje de focos de plagas y enfermedades exóticas de los animales atendidos con medidas contra-epidémicas.    
</t>
    </r>
    <r>
      <rPr>
        <sz val="10"/>
        <rFont val="Soberana Sans"/>
        <family val="2"/>
      </rPr>
      <t xml:space="preserve"> Causa : El comportamiento de la meta está de acuerdo a lo programado, sin embargo, los valores de numerador y denominador son mayores ya que se detectaron más eventos de los esperados. Efecto: El efecto es positivo ya que se atendieron la totalidad de los eventos sanitarios y se mantiene la condición zoosanitaria. Otros Motivos:</t>
    </r>
  </si>
  <si>
    <r>
      <t xml:space="preserve">A2.1 Porcentaje de cargamentos agrícolas y pecuarios de importación comercial, de alto riesgo sanitario detectados a los que se les aplican medidas cuarentenarias.    
</t>
    </r>
    <r>
      <rPr>
        <sz val="10"/>
        <rFont val="Soberana Sans"/>
        <family val="2"/>
      </rPr>
      <t xml:space="preserve"> Causa : La meta relativa está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acondicionamiento o destrucción). Sin embargo, en términos absolutos la meta fue superada por 42 cargamentos adicionales a los programados los cuales fueron sujetos de la aplicación de medidas cuarentenarias.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</si>
  <si>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A2.2 Porcentaje de cargamentos agrícolas y pecuarios de movilización nacional de alto riesgo sanitario detectados a los que se les aplican medidas cuarentenarias en Sitios de Vigilancia Federal.    
</t>
    </r>
    <r>
      <rPr>
        <sz val="10"/>
        <rFont val="Soberana Sans"/>
        <family val="2"/>
      </rPr>
      <t xml:space="preserve"> Causa : 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</si>
  <si>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A3.1 Porcentaje de diagnósticos fitosanitarios realizados    
</t>
    </r>
    <r>
      <rPr>
        <sz val="10"/>
        <rFont val="Soberana Sans"/>
        <family val="2"/>
      </rPr>
      <t xml:space="preserve"> Causa : La meta está por arriba de lo programado debido al surgimiento de emergencias fitosanitarias de fitopatógenos o primeras detecciones de estos, lo cual repercute en un mayor número de diagnósticos realizados en el periodo. Efecto: El efecto es positivo toda vez que se atendieron todas las solicitudes de muestras para su análisis y el diagnóstico de fitopatógenos, insectos y ácaros. Otros Motivos:</t>
    </r>
  </si>
  <si>
    <r>
      <t xml:space="preserve">A3.2 Porcentaje de diagnósticos zoosanitarios realizados    
</t>
    </r>
    <r>
      <rPr>
        <sz val="10"/>
        <rFont val="Soberana Sans"/>
        <family val="2"/>
      </rPr>
      <t xml:space="preserve"> Causa : El comportamiento de meta está de acuerdo a lo programado.  Los valores de numerador y denominador se sobrepasaron debido al aumento de la vigilancia de enfermedades como Influenza Aviar, Enfermedad de Newcastle y Encefalitis Equina. Efecto: El efecto es positivo, dado que al muestrear mayor cantidad de animales se incrementa el diagnóstico oportuno y la cobertura nacional, asimismo se cumple con lo solicitado por los usuarios. Otros Motivos:</t>
    </r>
  </si>
  <si>
    <r>
      <t xml:space="preserve">A3.3 Porcentaje de procesos de estandarización y validación de protocolos de diagnóstico fitosanitario realizados    
</t>
    </r>
    <r>
      <rPr>
        <sz val="10"/>
        <rFont val="Soberana Sans"/>
        <family val="2"/>
      </rPr>
      <t xml:space="preserve"> Causa : El comportamiento de la meta está de acuerdo a lo programado, se cumplió con los 5 procesos de estandarización y validación de protocolos de diagnóstico fitosanitario programados. Efecto: El comportamiento de la meta está de acuerdo a lo programado.  Otros Motivos:</t>
    </r>
  </si>
  <si>
    <r>
      <t xml:space="preserve">A3.4 Porcentaje de técnicas de laboratorio  estandarizadas  o implementadas en materia de salud animal  realizadas    
</t>
    </r>
    <r>
      <rPr>
        <sz val="10"/>
        <rFont val="Soberana Sans"/>
        <family val="2"/>
      </rPr>
      <t xml:space="preserve"> Causa : El comportamiento de la meta está de acuerdo a lo programado, se cumplió con las 15 técnicas de laboratorio estandarizadas o implementadas programadas. Efecto: El comportamiento de la meta está de acuerdo a lo programado. Otros Motivos:</t>
    </r>
  </si>
  <si>
    <r>
      <t xml:space="preserve">A3.5 Acciones de innovación tecnológica para el análisis de plaguicidas, detección de microorganismos patogénos, detección de organismos geneticamente modificados  y para la secuenciación de ADN    
</t>
    </r>
    <r>
      <rPr>
        <sz val="10"/>
        <rFont val="Soberana Sans"/>
        <family val="2"/>
      </rPr>
      <t xml:space="preserve"> Causa : El comportamiento de la meta está de acuerdo a lo programado, se cumplieron las 12 acciones de innovación programadas. Efecto: El comportamiento de la meta está de acuerdo a lo programado. Otros Motivos:</t>
    </r>
  </si>
  <si>
    <t>U004</t>
  </si>
  <si>
    <t>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</si>
  <si>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</si>
  <si>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</si>
  <si>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</si>
  <si>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</si>
  <si>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</si>
  <si>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</si>
  <si>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</si>
  <si>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</si>
  <si>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</si>
  <si>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</si>
  <si>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</si>
  <si>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</si>
  <si>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</si>
  <si>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</si>
  <si>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</si>
  <si>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</si>
  <si>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</si>
  <si>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</si>
  <si>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</si>
  <si>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</si>
  <si>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</si>
  <si>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</si>
  <si>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 xml:space="preserve"> Causa : En la meta programada se proyectó la totalidad de la inversión de las ministraciones de todos los proyectos que concluían etapa en 2019 con la incorporación de proyectos aprobados durante ese mismo año. Sin embargo, cinco de ellos concluyeron su etapa hasta el mes de diciembre de 2019, por lo que se encuentra en proceso la revisión de los informes técnicos y financieros para la liberación de la inversión de la siguiente etapa que se había proyectado en el indicador. Aunado a ello, en 2019 debido a cambios en la política gubernamental no se emitió convocatoria y por ende no se incorporaron nuevos proyectos para realizar la inversión. Efecto: Una vez concluida la revisión de los informes técnicos y financieros y solventadas las observaciones se realizará la ministración a los sujetos de apoyo en el primer trimestre de 2020 y se emitirán convocatorias de acuerdo a la nueva política gubernamental en ciencia y tecnología. Otros Motivos:</t>
    </r>
  </si>
  <si>
    <r>
      <t xml:space="preserve">Porcentaje de tecnologías y/o conocimientos generados que atendieron las demandas del Sector.
</t>
    </r>
    <r>
      <rPr>
        <sz val="10"/>
        <rFont val="Soberana Sans"/>
        <family val="2"/>
      </rPr>
      <t xml:space="preserve"> Causa : Se cumple la meta programada Efecto: Se cumple la meta programada Otros Motivos:</t>
    </r>
  </si>
  <si>
    <r>
      <t xml:space="preserve">C2. Porcentaje de proyectos de investigación formalizados mediante Convenio de Asignación de Recursos.
</t>
    </r>
    <r>
      <rPr>
        <sz val="10"/>
        <rFont val="Soberana Sans"/>
        <family val="2"/>
      </rPr>
      <t xml:space="preserve"> Causa : No se sometieron a aprobación del Comité Técnico y de Administración algún proyecto para su financiamiento, derivado de una redefinición de política en ciencia y tecnología y prioridades en el sector agroalimentario.   De acuerdo al calendario para ajustes de metas de los lineamientos MIR 2019, al momento de presentarse la oportunidad de realizar ajustes a las metas de los indicadores, se tenían definidas problemáticas para la cadena productiva de caña de azúcar y para el eslabón de producción de semillas, por lo que se tenía proyectado la elaboración de las demandas de investigación, su presentación ante el Comité Técnico y de Administración, su evaluación y proceder a su formalización mediante el Convenio de Asignación de Recursos en el año 2019. Sin embargo, debido a la reestructura de las Secretarías Técnica y Administrativa del Fondo Sectorial SADER-CONACYT y a una nueva política de Ciencia y Tecnología por parte de CONACYT, que propició una adecuación en los procedimientos y evaluaciones requeridas, así como, una reestructura del Comité de Evaluación que tiene el Fondo para revisar demandas de investigación no fue posible su presentación al Comité y por ende no fue posible su formalización. Efecto: Con la redefinición de política en ciencia y tecnología y prioridades en el sector agroalimentario, se podrá invertir en temas de investigación de mayor impacto. Otros Motivos:</t>
    </r>
  </si>
  <si>
    <r>
      <t xml:space="preserve">C1. Porcentaje de eventos realizados para la difusión de tecnologías y/o conocimientos.
</t>
    </r>
    <r>
      <rPr>
        <sz val="10"/>
        <rFont val="Soberana Sans"/>
        <family val="2"/>
      </rPr>
      <t xml:space="preserve"> Causa : Se proyectó la realización de un evento de difusión de tecnología y/o conocimiento, se programó la realización de dicho evento con los resultados obtenidos de los proyectos concluidos en 2018. No se logró su realización debido a que se realizaron cambios en las prioridades en esta materia y no se contó con el presupuesto para su realización. Efecto: Se programará un evento durante 2020 que incluya las tecnologías y/o conocimientos generados de los proyectos que concluyeron en 2018 y 2019. Otros Motivos:</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</si>
  <si>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Los tres informes no recibidos en el año 2019 corresponden a proyectos con compromiso de entrega en diciembre de 2019, los sujetos de apoyo se encuentran en proceso de elaboración y envío en el mes de enero de 2020 de acuerdo a los períodos establecidos. Efecto: No se consideran efectos, ya que se esperan recibir los informes durante el mes de enero. Otros Motivos:</t>
    </r>
  </si>
  <si>
    <r>
      <t xml:space="preserve">A2. Porcentaje de demandas estratégicas en materia de Investigación y Desarrollo Tecnológico que alcanzan consenso para ser atendidas.
</t>
    </r>
    <r>
      <rPr>
        <sz val="10"/>
        <rFont val="Soberana Sans"/>
        <family val="2"/>
      </rPr>
      <t xml:space="preserve"> Causa : El proceso de reestructuración del Sistema Nacional de Investigación Agrícola se retrasó, así como la definición de los temas estratégicos, por lo que se retrasó la identificación o propuesta de demandas estratégicas para ser atendidas. Efecto: En el último trimestre se inició el proceso para la definición de demandas estratégicas para la cadena productiva de caña de azúcar y para el eslabón de producción de semilla. Mismas que serán propuestas para su consenso en 2020. Otros Motivos:</t>
    </r>
  </si>
  <si>
    <r>
      <t xml:space="preserve">A1. Porcentaje de temas estratégicos con Convocatoria publicada 
</t>
    </r>
    <r>
      <rPr>
        <sz val="10"/>
        <rFont val="Soberana Sans"/>
        <family val="2"/>
      </rPr>
      <t xml:space="preserve"> Causa : El proceso de reestructuración del Sistema Nacional de Investigación Agrícola se retrasó, así como la definición de los temas estratégicos (4 de los 10 programados), los cuales fueron definidos hasta diciembre de 2019 para su inclusión en el Anexo de Ejecución, por lo que se imposibilitó publicar convocatoria en 2019. Efecto: Los temas estratégicos del Anexo de Ejecución serán considerados para las convocatorias de 2020. Otros Motivos:</t>
    </r>
  </si>
  <si>
    <t>U009</t>
  </si>
  <si>
    <t>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</si>
  <si>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</si>
  <si>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</si>
  <si>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</si>
  <si>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</si>
  <si>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</si>
  <si>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</si>
  <si>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</si>
  <si>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</si>
  <si>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</si>
  <si>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</si>
  <si>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</si>
  <si>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</si>
  <si>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 xml:space="preserve"> Causa : A pesar del decrecimiento de la economía nacional durante el tercer trimestre de 2019, el Producto Interno Bruto del Subsector Pecuario, en términos reales, presentó  crecimiento debido a un incremento  de la producción de cárnicos y huevo, según cifras preliminares al tercer trimestre de 2019. INEGI. Sistema de Cuentas Nacionales México.    Por su parte, el índice del número de personas ocupadas en el subsector ganadero presentó crecimiento según cifras preliminares al tercer trimestre de 2019 con datos de la Encuesta Nacional de Ocupación y Empleo ENOE Microdatos. Este comportamiento supone que para mantener el ritmo de crecimiento de la producción se presenta un incremento en el número de personas que desarrollaron actividades ganaderas las cuales se emplearon en este subsector.   Efecto: El incremento en la productividad laboral supone efectos positivos en la población del subsector pecuario, por un lado con el aumento en el valor de los niveles de producción y por otro en el número de personas ocupadas que desarrollan actividades ganaderas. Otros Motivos:</t>
    </r>
  </si>
  <si>
    <r>
      <t xml:space="preserve">Tasa de variación de la producción de los principales productos de origen animal.
</t>
    </r>
    <r>
      <rPr>
        <sz val="10"/>
        <rFont val="Soberana Sans"/>
        <family val="2"/>
      </rPr>
      <t xml:space="preserve"> Causa : Al cierre preliminar se reporta una meta estimada con 0.31 puntos porcentuales por debajo de la meta ajustada, debido a la información de las Expectativas Agroalimentarias del mes de noviembre 2019 del SIAP en donde se observó un menor crecimiento de las expectativas de producción pecuaria. Las cifras definitivas se tendrán para el cierre de la cuenta pública, en virtud de que los datos del SIAP estarán disponibles en el mes de Febrero de 2020. Efecto: Aun cuando se presentó una disminución en la expectativa de crecimiento de la producción pecuaria, ésta sigue siendo superior al volumen anual de producción de los principales productos de origen animal del año anterior.  Otros Motivos:</t>
    </r>
  </si>
  <si>
    <r>
      <t xml:space="preserve">C1. Porcentaje de proyectos apoyados por el Programa de Fomento de la Ganadería y Normalización de la Calidad de los Productos Pecuarios.
</t>
    </r>
    <r>
      <rPr>
        <sz val="10"/>
        <rFont val="Soberana Sans"/>
        <family val="2"/>
      </rPr>
      <t xml:space="preserve"> Causa : El programa no contó con presupuesto que le permitiera apoyar los proyectos programados (realización de eventos), sin embargo si se recibieron 14 solicitudes las cuales fueron dictaminadas en tiempo y forma. Efecto: Al no realizarse eventos, se afectará la difusión de conocimientos, esto provoca el retraso en la adopción e implementación de nuevas tecnologías para los productores. Otros Motivos:</t>
    </r>
  </si>
  <si>
    <r>
      <t xml:space="preserve">Porcentaje de encuestas positivas aplicadas a los beneficiarios del Programa de Fomento de la Ganadería y Normalización de la Calidad de los Productos Pecuarios.
</t>
    </r>
    <r>
      <rPr>
        <sz val="10"/>
        <rFont val="Soberana Sans"/>
        <family val="2"/>
      </rPr>
      <t xml:space="preserve"> Causa : El programa no contó con presupuesto que le permitiera apoyar los proyectos para la realización de eventos, por lo cual no se realizaron las encuestas que son aplicadas en los mismos. Efecto: No se realizaron eventos lo que afectará la difusión de conocimientos, esto provoca el retraso en la adopción e implementación de nuevas tecnologías para los productores. Otros Motivos:</t>
    </r>
  </si>
  <si>
    <t>U017</t>
  </si>
  <si>
    <t>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</si>
  <si>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</si>
  <si>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</si>
  <si>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r>
      <t>Participación de la producción nacional en la oferta total de los principales granos y oleaginosas (maíz, trigo, frijol, arroz, sorgo y soya)</t>
    </r>
    <r>
      <rPr>
        <i/>
        <sz val="10"/>
        <color indexed="30"/>
        <rFont val="Soberana Sans"/>
      </rPr>
      <t xml:space="preserve">
</t>
    </r>
  </si>
  <si>
    <t>El cálculo se hace sumando la producción anual, en toneladas, de estos productos y dividiendo ésta entre la suma de la producción nacional y de las importaciones de estos productos (oferta total)</t>
  </si>
  <si>
    <r>
      <t>F.2 Variación del inventario final de azúcar respecto del óptimo</t>
    </r>
    <r>
      <rPr>
        <i/>
        <sz val="10"/>
        <color indexed="30"/>
        <rFont val="Soberana Sans"/>
      </rPr>
      <t xml:space="preserve">
</t>
    </r>
  </si>
  <si>
    <t>(inventario final observado en [t] / (2.5 Meses de ventas domésticas de ingenios promedio [t] + 2.5 meses de ventas promedio a la Industria Manufacturera, Maquiladora y de Servicios de Exportación (IMMEX) en [t])-1)*100</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</si>
  <si>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</si>
  <si>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</si>
  <si>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</si>
  <si>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 para la toma de decisiones.</t>
    </r>
    <r>
      <rPr>
        <i/>
        <sz val="10"/>
        <color indexed="30"/>
        <rFont val="Soberana Sans"/>
      </rPr>
      <t xml:space="preserve">
</t>
    </r>
  </si>
  <si>
    <t>(Número de usuarios que emiten opinión y que consideran de utilidad la información para la toma de decisiones en el año t) / (Total de usuarios de la información que emiten opinión a través de la encuesta de satisfacción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</si>
  <si>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</si>
  <si>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</si>
  <si>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</si>
  <si>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del CONADESUCA que utilizan la información del SIDESCA en la toma de decisiones.</t>
    </r>
    <r>
      <rPr>
        <i/>
        <sz val="10"/>
        <color indexed="30"/>
        <rFont val="Soberana Sans"/>
      </rPr>
      <t xml:space="preserve">
</t>
    </r>
  </si>
  <si>
    <t>(Número de integrantes de la Junta Directiva del CONADESUCA que utilizan la información del SIDESCA en la toma de decisiones en el año t / Total de integrantes de la Junta Directiva del CONADESUCA en el año t)*100</t>
  </si>
  <si>
    <t>A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</si>
  <si>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</si>
  <si>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</si>
  <si>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B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</si>
  <si>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</si>
  <si>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</si>
  <si>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</si>
  <si>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</si>
  <si>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</si>
  <si>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</si>
  <si>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C4.2 Porcentaje de publicaciones difundidas de la agroindustria azucarera</t>
    </r>
    <r>
      <rPr>
        <i/>
        <sz val="10"/>
        <color indexed="30"/>
        <rFont val="Soberana Sans"/>
      </rPr>
      <t xml:space="preserve">
</t>
    </r>
  </si>
  <si>
    <t>(Número de publicaciones difundidas por el CONADESUCA a la agroindustria azucarera al semestre del año t) / (Total de publicaciones programadas a ser difundidas en el año t) * 100</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</si>
  <si>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</si>
  <si>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</si>
  <si>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t>E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</si>
  <si>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</si>
  <si>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</si>
  <si>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</si>
  <si>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</si>
  <si>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</si>
  <si>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</si>
  <si>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</si>
  <si>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</si>
  <si>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</si>
  <si>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</si>
  <si>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</si>
  <si>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</si>
  <si>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</si>
  <si>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</si>
  <si>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</si>
  <si>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</si>
  <si>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</si>
  <si>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</si>
  <si>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</si>
  <si>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</si>
  <si>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B 4 A1.C2 Elaboración de reportes</t>
  </si>
  <si>
    <r>
      <t>A1.C2 Porcentaje de reportes elaborados</t>
    </r>
    <r>
      <rPr>
        <i/>
        <sz val="10"/>
        <color indexed="30"/>
        <rFont val="Soberana Sans"/>
      </rPr>
      <t xml:space="preserve">
</t>
    </r>
  </si>
  <si>
    <t>(Número de reportes elaborados en el periodo t/ Número de reportes programados en el periodo t)*100</t>
  </si>
  <si>
    <t>C 5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</si>
  <si>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</si>
  <si>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</si>
  <si>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C 6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</si>
  <si>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</si>
  <si>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</si>
  <si>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D 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</si>
  <si>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</si>
  <si>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</si>
  <si>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</si>
  <si>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</si>
  <si>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</si>
  <si>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</si>
  <si>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</si>
  <si>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</si>
  <si>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E 10 A2.C5 Actualización de bases de datos del sistema Integral para el Desarrollo Sustentable de la Caña de Azúcar</t>
  </si>
  <si>
    <r>
      <t>A2.C5 Porcentaje de bases de datos actualizadas dentro del Sistema Integral para el Desarrollo Sustentable de la Caña de Azúcar</t>
    </r>
    <r>
      <rPr>
        <i/>
        <sz val="10"/>
        <color indexed="30"/>
        <rFont val="Soberana Sans"/>
      </rPr>
      <t xml:space="preserve">
</t>
    </r>
  </si>
  <si>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</si>
  <si>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</si>
  <si>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</si>
  <si>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</si>
  <si>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</si>
  <si>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</si>
  <si>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</si>
  <si>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</si>
  <si>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</si>
  <si>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Participación de la producción nacional en la oferta total de los principales granos y oleaginosas (maíz, trigo, frijol, arroz, sorgo y soya)
</t>
    </r>
    <r>
      <rPr>
        <sz val="10"/>
        <rFont val="Soberana Sans"/>
        <family val="2"/>
      </rPr>
      <t xml:space="preserve"> Causa : Se cumplió con el fin de acuerdo a lo programado. Efecto: Se cumplió con el fin de acuerdo a lo programado. Otros Motivos:</t>
    </r>
  </si>
  <si>
    <r>
      <t xml:space="preserve">F.2 Variación del inventario final de azúcar respecto del óptimo
</t>
    </r>
    <r>
      <rPr>
        <sz val="10"/>
        <rFont val="Soberana Sans"/>
        <family val="2"/>
      </rPr>
      <t xml:space="preserve"> Causa : En el ciclo 2018/19 se presentaron precios a la baja en el mercado internacional que provocaron menores exportaciones, lo que combinado con altas existencias iniciales de azúcar, provocó el aumento en las existencias finales de azúcar. Sin embargo, cabe resaltar el esfuerzo presentado durante dicho ciclo, al obtener menores existencias finales que el ciclo 2017/18, ya que se comprometió que a inicios del ciclo 2018/19 se debían exportar los excedentes del ciclo pasado, además de cumplir con las exportaciones del ciclo 2018/19 Efecto: Para evitar un posible sobreabasto en el mercado doméstico, que impacte negativamente en los ingresos de los cañeros, los ingenios azucareros se comprometieron a exportar los excedentes de azúcar pendientes de comercializar del ciclo 2018/19 a ritmo de producción durante la zafra 2019/20 Otros Motivos:</t>
    </r>
  </si>
  <si>
    <r>
      <t xml:space="preserve">F3. Porcentaje de información de estadística básica, derivada y geoespacial generada y difundida conforme al calendario. 
</t>
    </r>
    <r>
      <rPr>
        <sz val="10"/>
        <rFont val="Soberana Sans"/>
        <family val="2"/>
      </rPr>
      <t xml:space="preserve"> Causa : Se cumplió con el fin de acuerdo a lo programado. Efecto: Se cumplió con el fin de acuerdo a lo programado. Otros Motivos:</t>
    </r>
  </si>
  <si>
    <r>
      <t xml:space="preserve">P.2 Porcentaje de usuarios que consideran útil la información del Sistema Integral para el Desarrollo Sustentable de la Caña de Azúcar para la toma de decisiones.
</t>
    </r>
    <r>
      <rPr>
        <sz val="10"/>
        <rFont val="Soberana Sans"/>
        <family val="2"/>
      </rPr>
      <t xml:space="preserve"> Causa : Los usuarios del Sistema Integral para el Desarrollo Sustentable de la Caña de Azúcar acceden a la información disponible en el portal web y a través de una encuesta de satisfacción expresan la utilidad de la información encontrada, la encuesta de satisfacción es opcional para los usuarios, por lo que en el periodo se recibieron 22 encuestas más de las esperadas para este indicador. Efecto: Se cuenta con mayor certidumbre de la utilidad de la información a la que accesan los usuarios del portal web. Otros Motivos:</t>
    </r>
  </si>
  <si>
    <r>
      <t xml:space="preserve">P.1 Porcentaje de precisión de la información estadística y geoespacial agroalimentaria y agroindustrial para la toma de decisiones
</t>
    </r>
    <r>
      <rPr>
        <sz val="10"/>
        <rFont val="Soberana Sans"/>
        <family val="2"/>
      </rPr>
      <t xml:space="preserve"> Causa : Se cumplió con el propósito de acuerdo a lo programado. Efecto: Se cumplió con el propósito de acuerdo a lo programado. Otros Motivos:</t>
    </r>
  </si>
  <si>
    <r>
      <t xml:space="preserve">P.2.1 Porcentaje de integrantes de la Junta Directiva del CONADESUCA que utilizan la información del SIDESCA en la toma de decisiones.
</t>
    </r>
    <r>
      <rPr>
        <sz val="10"/>
        <rFont val="Soberana Sans"/>
        <family val="2"/>
      </rPr>
      <t xml:space="preserve"> Causa : De los 9 miembros de la Junta Directiva del Conadesuca, únicamente 7 dieron respuesta a la encuesta realizada, esto se debe a la agenda de trabajo de los miembros que no han tenido la oportunidad de dar respuesta.  Efecto: No se espera algún efecto adverso Otros Motivos:</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</si>
  <si>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</si>
  <si>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</si>
  <si>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</si>
  <si>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 xml:space="preserve"> Causa : Los 6.6 puntos por debajo de la meta se deben al atraso en el inicio de la zafra, lo que hizo que se realizaran menos reportes de producción semanales. De igual forma al tener inconsistencias y atrasos en la información de campo que proporcionan los ingenios no se han realizados todos los reportes estimados.  Efecto: No se esperan efectos adversos , ya que el CONADESUCA cuenta con información suficiente y oportuna para la toma de decisiones de los usuarios de la información de la agroindustria azucarera. Otros Motivos:</t>
    </r>
  </si>
  <si>
    <r>
      <t xml:space="preserve">C4. Porcentaje de cumplimiento de publicaciones difundidas 
</t>
    </r>
    <r>
      <rPr>
        <sz val="10"/>
        <rFont val="Soberana Sans"/>
        <family val="2"/>
      </rPr>
      <t xml:space="preserve"> Causa : Se difundió una publicación adicional a las programadas debido a que se avanzó en el cierre estadístico, misma que se publicó, para que los agentes económicos y tomadores de decisiones cuenten con información agroalimentaria oficial. Efecto: La variación no tiene efecto en la meta programada durante el año pero sí en beneficio de los usuarios de la información del sector.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</si>
  <si>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La Unidad de Gobierno Digital es responsable del portal .Gob, dicha entidad informó en el mes de abril la suspensión del servicio que permitía tener el número de visitas en la página web del CONADESUCA, por lo anterior la meta se modificó a 0,  ya que el CONADESUCA no cuenta con los medios para obtener dichas cifras.  Efecto: El comportamiento de la meta está de acuerdo a lo modificado. Otros Motivos:</t>
    </r>
  </si>
  <si>
    <r>
      <t xml:space="preserve">C8. Porcentaje de solicitudes atendidas en los plazos establecidos respecto de las recibidas
</t>
    </r>
    <r>
      <rPr>
        <sz val="10"/>
        <rFont val="Soberana Sans"/>
        <family val="2"/>
      </rPr>
      <t xml:space="preserve"> Causa : 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Efecto: La variación no tiene efecto en la meta programada durante el año pero sí en beneficio de los usuarios de la información del sector.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</si>
  <si>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</si>
  <si>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</si>
  <si>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</si>
  <si>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 xml:space="preserve"> Causa : La meta fue modificada en el trimestre enero-marzo derivado de la disminución de más del 46% de la disponibilidad de recursos presupuestales del programa; ante esta situación, no se tendrá la posibilidad de construir ni actualizar padrones. La meta se modifica a cero (0). Efecto: 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</si>
  <si>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</si>
  <si>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</si>
  <si>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</si>
  <si>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</si>
  <si>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El comportamiento de la meta está de acuerdo a lo programado.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</si>
  <si>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</si>
  <si>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Los 0.92 puntos porcentuales por debajo de la meta se deben a que se recibieron 38 reportes menos de los esperados, ya que faltaron 16 corridas de fábrica (debido a los atrasos en las fecha de inicio en la producción de la zafra 2019/2020, por parte de los ingenios), 21 corridas de campo (que no fueron enviadas por algunos ingenios), y no se recibió un estimado de producción (ya que un ingenio no tendrá actividades durante este ciclo).  Efecto: No se esperan efectos adversos, ya que el CONADESUCA cuenta información suficiente para realizar los reportes y con ello permitir que la toma de decisiones de los usuarios de la información de la agroindustria azucarera,  sea con datos actualizados.  Otros Motivos:</t>
    </r>
  </si>
  <si>
    <r>
      <t xml:space="preserve">A2.C5 Porcentaje de bases de datos actualizadas dentro del Sistema Integral para el Desarrollo Sustentable de la Caña de Azúcar
</t>
    </r>
    <r>
      <rPr>
        <sz val="10"/>
        <rFont val="Soberana Sans"/>
        <family val="2"/>
      </rPr>
      <t xml:space="preserve"> Causa : La diferencia se debe a que uno de los 7 sistemas, no se ha actualizado (sistema SI-Sustentabilidad), debido a que se dio una extensión en el plazo para que los ingenios pudieran capturar la información en dicho sistema, se está en el proceso de validación de datos. Efecto: No sé espera efectos adversos ya que la información será liberada en el sistema una vez terminado el proceso de validación de datos.  Otros Motivos:</t>
    </r>
  </si>
  <si>
    <r>
      <t xml:space="preserve">A1.C8 Porcentaje de solicitudes de información atendidas respecto de las recibidas 
</t>
    </r>
    <r>
      <rPr>
        <sz val="10"/>
        <rFont val="Soberana Sans"/>
        <family val="2"/>
      </rPr>
      <t xml:space="preserve"> Causa : 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Efecto: La variación no tiene efecto en la meta programada durante el año pero sí en beneficio de los usuarios de la información del sector.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</si>
  <si>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</si>
  <si>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</si>
  <si>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t>U020</t>
  </si>
  <si>
    <t>Precios de Garantía a Productos Alimentarios Básicos</t>
  </si>
  <si>
    <t>200-Subsecretaría de Alimentación y Competitividad</t>
  </si>
  <si>
    <t>Contribuir al desarrollo económico incluyente Desarrollo económico incluyente mediante el otorgamiento de precios de garantía a los pequeños productores mexicanos, de los estratos E2 y E3, de granos básicos y leche para mejorar sus ingresos.</t>
  </si>
  <si>
    <r>
      <t>Tasa de variación de la producción de granos básicos y leche de los productores apoyados con precio de garantía</t>
    </r>
    <r>
      <rPr>
        <i/>
        <sz val="10"/>
        <color indexed="30"/>
        <rFont val="Soberana Sans"/>
      </rPr>
      <t xml:space="preserve">
</t>
    </r>
  </si>
  <si>
    <t>{(Total de toneladas maíz, frijol, trigo, arroz y leche apoyadas subsidios/ Total de toneladas producidas de estos productos alimentarios básicos en el ciclo agrícola del año anterior por los productores beneficiados)-1} *100</t>
  </si>
  <si>
    <t>Los pequeños y medianos productores mexicanos de granos básicos y leche mejoran sus ingresos</t>
  </si>
  <si>
    <r>
      <t>Variación en los ingresos de los pequeños y medianos productores de granos básicos y leche por la venta de sus productos.</t>
    </r>
    <r>
      <rPr>
        <i/>
        <sz val="10"/>
        <color indexed="30"/>
        <rFont val="Soberana Sans"/>
      </rPr>
      <t xml:space="preserve">
</t>
    </r>
  </si>
  <si>
    <t>((Ingresos por venta a precios de garantía de los pequeños y medianos productores de granos básicos/Ingresos por venta a precios de mercado)-1)*100</t>
  </si>
  <si>
    <t>A A. Pequeños y Medianos Productores con ventas de maíz asegurados con precios de garantía.</t>
  </si>
  <si>
    <r>
      <t>A. Porcentaje de pequeños y medianos productores de maíz que reciben precios de garantía</t>
    </r>
    <r>
      <rPr>
        <i/>
        <sz val="10"/>
        <color indexed="30"/>
        <rFont val="Soberana Sans"/>
      </rPr>
      <t xml:space="preserve">
</t>
    </r>
  </si>
  <si>
    <t>(Número de pequeños y medianos productores de maíz Atendidos/ total de pequeños y medianos productores de maíz elegibles) *100</t>
  </si>
  <si>
    <t>B C. Pequeños y Medianos productores de arroz a precios estabilizados.</t>
  </si>
  <si>
    <r>
      <t>C. Porcentaje de pequeños y medianos productores de arroz con precios estabilizados</t>
    </r>
    <r>
      <rPr>
        <i/>
        <sz val="10"/>
        <color indexed="30"/>
        <rFont val="Soberana Sans"/>
      </rPr>
      <t xml:space="preserve">
</t>
    </r>
  </si>
  <si>
    <t>(Número de pequeños y medianos productores de arroz atendidos/ total de pequeños y medianos productores de arroz elegibles) *100</t>
  </si>
  <si>
    <t>C E. Pequeños y Medianos productores con ventas de leche con precios de garantía</t>
  </si>
  <si>
    <r>
      <t>E. Porcentaje de Pequeños y Medianos productores de leche que reciben precios de garantía</t>
    </r>
    <r>
      <rPr>
        <i/>
        <sz val="10"/>
        <color indexed="30"/>
        <rFont val="Soberana Sans"/>
      </rPr>
      <t xml:space="preserve">
</t>
    </r>
  </si>
  <si>
    <t>(Número de pequeños y medianos productores de leche Atendidos/ Total de pequeños y medianos productores de leche elegibles) *100</t>
  </si>
  <si>
    <t>D D. Pequeños y Medianos productores de trigo panificable a precios estabilizados.</t>
  </si>
  <si>
    <r>
      <t>D. Porcentaje de pequeños y medianos productores de trigo panificable con precios estabilizados</t>
    </r>
    <r>
      <rPr>
        <i/>
        <sz val="10"/>
        <color indexed="30"/>
        <rFont val="Soberana Sans"/>
      </rPr>
      <t xml:space="preserve">
</t>
    </r>
  </si>
  <si>
    <t>(Número de pequeños y medianos productores de trigo panificable Atendidos/ Total de pequeños y medianos productores de trigo panificable elegibles) *100</t>
  </si>
  <si>
    <t>E B. Pequeños y Medianos Productores con ventas de frijol asegurados con precios de garantía.</t>
  </si>
  <si>
    <r>
      <t>B. Porcentaje de Pequeños y medianos productores con ventas de frijol que reciben precios de garantía</t>
    </r>
    <r>
      <rPr>
        <i/>
        <sz val="10"/>
        <color indexed="30"/>
        <rFont val="Soberana Sans"/>
      </rPr>
      <t xml:space="preserve">
</t>
    </r>
  </si>
  <si>
    <t>(Número de pequeños y medianos productores con ventas de frijol atendidos/ Total de pequeños y medianos productores de frijol elegibles) *100</t>
  </si>
  <si>
    <t>A 1 A1. Identificar 1,000 centros de acopio de maiz existentes, cercanos a parcelas de pequeños productores que puedan conseguirse en comodato o renta, con capacidad suficiente para recibir el maíz producido.</t>
  </si>
  <si>
    <r>
      <t>A1. Porcentaje  de centros de acopio cercanos a los pequeños productores de maíz que se puedan conseguir en préstamo, comodato o renta y que sea factible su rehabilitación, con respecto a la meta de 1,000 centros.</t>
    </r>
    <r>
      <rPr>
        <i/>
        <sz val="10"/>
        <color indexed="30"/>
        <rFont val="Soberana Sans"/>
      </rPr>
      <t xml:space="preserve">
</t>
    </r>
  </si>
  <si>
    <t>(Total de centros  de acopio de maíz establecidos / 1,000 Centros de Acopio  identificados como adecuados y posibles) * 100</t>
  </si>
  <si>
    <t>B 2 A2. Sistematizar un mecanismo de pago oportuno de los precios de garantía a los productores de maíz y frijol</t>
  </si>
  <si>
    <r>
      <t>A2.1 Porcentaje de sistemas de pago oportuno de los precios de garantía implementados</t>
    </r>
    <r>
      <rPr>
        <i/>
        <sz val="10"/>
        <color indexed="30"/>
        <rFont val="Soberana Sans"/>
      </rPr>
      <t xml:space="preserve">
</t>
    </r>
  </si>
  <si>
    <t>(Número de Sistemas implementados /Número de sistemas existentes)*100</t>
  </si>
  <si>
    <t>E 3 A3. Identificar 100 centros de acopio de frijol existentes, cercanos a parcelas de pequeños productores que puedan conseguirse en comodato o renta, con capacidad suficiente para recibir el frijol producido.</t>
  </si>
  <si>
    <r>
      <t>A3. Porcentaje de centros de acopio cercanos a los pequeños y medianos productores de frijol que se puedan conseguir en préstamo, comodato o renta y que sea factible su rehabilitación</t>
    </r>
    <r>
      <rPr>
        <i/>
        <sz val="10"/>
        <color indexed="30"/>
        <rFont val="Soberana Sans"/>
      </rPr>
      <t xml:space="preserve">
</t>
    </r>
  </si>
  <si>
    <t>(Número de centros de acopio cercanos a los pequeños y medianos productores de frijol / Total de centros de Acopio cercanos a los pequeños y medianos productores de frijol identificados como adecuados y posibles) * 100</t>
  </si>
  <si>
    <r>
      <t xml:space="preserve">Tasa de variación de la producción de granos básicos y leche de los productores apoyados con precio de garantía
</t>
    </r>
    <r>
      <rPr>
        <sz val="10"/>
        <rFont val="Soberana Sans"/>
        <family val="2"/>
      </rPr>
      <t xml:space="preserve"> Causa : El Programa comenzó su operación en el ejercicio 2019, por lo que la cuantificación de las toneladas producidas por los los productores beneficiados durante el 2019 (denominador) se considera como la linea base del indicador, lo que no permite un referente de comparación sino hasta que se cuente con información de los ejercicios subsecuentes.  Por ello el numerador y el denominador para el 2019 son iguales y se refieren a las toneladas producidas por los los productores beneficiados durante el  2019.  Efecto: Sin efecto para la operación del programa, toda vez que al ser el primer año de ejecución.  Otros Motivos:</t>
    </r>
  </si>
  <si>
    <r>
      <t xml:space="preserve">Variación en los ingresos de los pequeños y medianos productores de granos básicos y leche por la venta de sus productos.
</t>
    </r>
    <r>
      <rPr>
        <sz val="10"/>
        <rFont val="Soberana Sans"/>
        <family val="2"/>
      </rPr>
      <t xml:space="preserve"> Causa : Se ajusta  el numerador con los datos reales de los ingresos obtenidos por los productores apoyados en el 2019 por el programa de precios de Garantía, asimismo el denominador se ajusta considerando el ingreso que se hubiera obtenido por los productores al vender sus cosechas en el mercado de acuerdo al precio medio rural.  Con las consideraciones anteriores, el reporte del indicador es ligeramente menor a lo estimado ya que los precios de mercado fueron ligeramente superiores.  Efecto: Se muestra una variación positiva en los ingresos de los productores por lo que se cumple adecuadamente con el propósito del programa.  Otros Motivos:</t>
    </r>
  </si>
  <si>
    <r>
      <t xml:space="preserve">A. Porcentaje de pequeños y medianos productores de maíz que reciben precios de garantía
</t>
    </r>
    <r>
      <rPr>
        <sz val="10"/>
        <rFont val="Soberana Sans"/>
        <family val="2"/>
      </rPr>
      <t xml:space="preserve"> Causa : Debido a las condiciones de sequía y retraso en las lluvias que se presentaron durante el 2019, las cosechas de maíz se desfasaron comenzando el acopio a partir del 15 de noviembre y de manera paulatina.  Efecto: Sin efectos negativos para el cumplimiento del programa toda vez que se dio atención a los productores que ofertaron su cosecha durante 2019 y se complementara el acopio de las cosechas del ciclo PV 2019 durante los primeros meses del 2020.  Otros Motivos:</t>
    </r>
  </si>
  <si>
    <r>
      <t xml:space="preserve">C. Porcentaje de pequeños y medianos productores de arroz con precios estabilizados
</t>
    </r>
    <r>
      <rPr>
        <sz val="10"/>
        <rFont val="Soberana Sans"/>
        <family val="2"/>
      </rPr>
      <t xml:space="preserve"> Causa : La meta alcanzada es menor a la esperada debido a baja en la demanda del incentivo por parte de los productores. ya que el programa es nuevo y los productores ya tenían comprometidas sus cosechas, por otra parte el denominador se redujo de 40,960 a 3000, ya que la primer cifra se estimo con base en datos históricos de producción ya que no se contaba con una adecuada identificación del total de productores, por lo que una vez iniciado el programa se firmaron convenios con el Consejo Mexicano del Arroz y el Sistema Producto Arroz y con ello se identifico que el numero de productores elegibles para el programa ascienden a 3000, por lo que se ajusta el denominador a esta cifra  Efecto: Sin efectos para el cumplimiento del programa ya que se dio atención a todos los productores que solicitaron el apoyo del programa.  Otros Motivos:</t>
    </r>
  </si>
  <si>
    <r>
      <t xml:space="preserve">E. Porcentaje de Pequeños y Medianos productores de leche que reciben precios de garantía
</t>
    </r>
    <r>
      <rPr>
        <sz val="10"/>
        <rFont val="Soberana Sans"/>
        <family val="2"/>
      </rPr>
      <t xml:space="preserve"> Causa : Como resultado de la Actualización y depuración del Registro Nacional de Productores de Leche (RNPL) se logro la identificación de 5,154 productores de leche elegibles para participar en el Programa, por lo cual se modifica el denominador, asimismo se modifica el numerador ya que se atiende a la totalidad de productores de leche identificados como elegibles.  Efecto: Sin efectos para el cumplimiento del programa ya que se dio atención a todos los productores registrados en el RNPL y se inicio el programa de ampliación de este, así como la apertura de nuevos centros de acopio para incrementar la cobertura del programa.  Otros Motivos:</t>
    </r>
  </si>
  <si>
    <r>
      <t xml:space="preserve">D. Porcentaje de pequeños y medianos productores de trigo panificable con precios estabilizados
</t>
    </r>
    <r>
      <rPr>
        <sz val="10"/>
        <rFont val="Soberana Sans"/>
        <family val="2"/>
      </rPr>
      <t xml:space="preserve"> Causa : "El número de pequeños y medianos productores de trigo panificable atendidos es menor a lo programado, a causa de una baja en la demanda del incentivo por parte de los productores."  Efecto: Sin efectos para el cumplimiento del programa ya que se dio atención todos los productores que solicitaron el apoyo del programa. Otros Motivos:</t>
    </r>
  </si>
  <si>
    <r>
      <t xml:space="preserve">B. Porcentaje de Pequeños y medianos productores con ventas de frijol que reciben precios de garantía
</t>
    </r>
    <r>
      <rPr>
        <sz val="10"/>
        <rFont val="Soberana Sans"/>
        <family val="2"/>
      </rPr>
      <t xml:space="preserve"> Causa : Debido a las condiciones de sequía y retraso en las lluvias que se presentaron durante el 2019, las cosechas de frijol se desfasaron comenzando el acopio a partir de noviembre y de manera paulatina.  Efecto: Sin efectos negativos para el cumplimiento del programa toda vez que se dio atención a los productores que ofertaron su cosecha durante 2019 y se complementara el acopio de las cosechas del ciclo PV 2019 durante los primeros meses del 2020.  Otros Motivos:</t>
    </r>
  </si>
  <si>
    <r>
      <t xml:space="preserve">A1. Porcentaje  de centros de acopio cercanos a los pequeños productores de maíz que se puedan conseguir en préstamo, comodato o renta y que sea factible su rehabilitación, con respecto a la meta de 1,000 centros.
</t>
    </r>
    <r>
      <rPr>
        <sz val="10"/>
        <rFont val="Soberana Sans"/>
        <family val="2"/>
      </rPr>
      <t xml:space="preserve"> Causa : Se han habilitado 589 bodegas para el acopio de la cosecha Primavera Verano de Maíz, el avance es ligeramente menor a lo esperado ya que el establecimiento de centros de acopio obedece a las condiciones de oferta por parte de los productores en las zonas de producción.  Efecto: Sin efectos cuantificables ya que la variación es mínima.  Otros Motivos:</t>
    </r>
  </si>
  <si>
    <r>
      <t xml:space="preserve">A2.1 Porcentaje de sistemas de pago oportuno de los precios de garantía implementados
</t>
    </r>
    <r>
      <rPr>
        <sz val="10"/>
        <rFont val="Soberana Sans"/>
        <family val="2"/>
      </rPr>
      <t xml:space="preserve"> Causa : El indicador presenta una avance menor a la meta debido a que se realizo una revisión de los sistemas de pago y se determino crear un sistema de pago integral para cada uno de los productos (maíz, frijol, arroz, trigo panificable y leche) por lo cual solo se desarrollaron 5 sistemas. Efecto: Sin efectos para el programa ya que a través de estos sistemas se brinda una atención adecuada  a los productores.  Otros Motivos:</t>
    </r>
  </si>
  <si>
    <r>
      <t xml:space="preserve">A3. Porcentaje de centros de acopio cercanos a los pequeños y medianos productores de frijol que se puedan conseguir en préstamo, comodato o renta y que sea factible su rehabilitación
</t>
    </r>
    <r>
      <rPr>
        <sz val="10"/>
        <rFont val="Soberana Sans"/>
        <family val="2"/>
      </rPr>
      <t xml:space="preserve"> Causa : Se han habilitado 76 bodegas para el acopio de la cosecha Primavera Verano de Frijol, la cual inició a partir del 01 de octubre, el avance es ligeramente menor a lo esperado ya que el establecimiento de centros de acopio obedece a las condiciones de oferta por parte de los productores en las zonas de producción.  Efecto: Sin efectos, toda vez que se da atención a todos los productores.  Otros Motivos:</t>
    </r>
  </si>
  <si>
    <t>U021</t>
  </si>
  <si>
    <t>Crédito Ganadero a la Palabra</t>
  </si>
  <si>
    <t>Contribuir al desarrollo económico incluyente mediante Contribuir a incrementar la autosuficiencia alimentaria en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</si>
  <si>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</si>
  <si>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</si>
  <si>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</si>
  <si>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P1. Índice de la productividad laboral en el subsector pecuario.</t>
    </r>
    <r>
      <rPr>
        <i/>
        <sz val="10"/>
        <color indexed="30"/>
        <rFont val="Soberana Sans"/>
      </rPr>
      <t xml:space="preserve">
</t>
    </r>
  </si>
  <si>
    <t>(Índice del PIB ganadero año t / índice de personas ocupadas en el subsector pecuario en el año t)*100</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</si>
  <si>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</si>
  <si>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</si>
  <si>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t>A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</si>
  <si>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</si>
  <si>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</si>
  <si>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</si>
  <si>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</si>
  <si>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</si>
  <si>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</si>
  <si>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</si>
  <si>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</si>
  <si>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Gestión-Eficiencia-Semestral</t>
  </si>
  <si>
    <t>D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</si>
  <si>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</si>
  <si>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</si>
  <si>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A 1 A1 C2 Dictamen de solicitudes para el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</si>
  <si>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</si>
  <si>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positivo para el equipamiento y obras de infraestructura pecuaria. )* 100</t>
  </si>
  <si>
    <t>B 2 A1 C3 Dictamen de solicitudes para el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</si>
  <si>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</si>
  <si>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</si>
  <si>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 C4 Dictamen de solicitudes para el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</si>
  <si>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</si>
  <si>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</si>
  <si>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 C1 Dictamen de solicitudes para el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</si>
  <si>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</si>
  <si>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positivo para el repoblamiento del hato pecuario)* 100</t>
  </si>
  <si>
    <r>
      <t xml:space="preserve">Producto Interno Bruto del Subsector Ganadero.
</t>
    </r>
    <r>
      <rPr>
        <sz val="10"/>
        <rFont val="Soberana Sans"/>
        <family val="2"/>
      </rPr>
      <t xml:space="preserve"> Causa : La variación de la meta se debe a que la información es preliminar reportada por el INEGI hasta el tercer trimestre del 2019  Efecto: Se espera que no sea negativo ya que la información es preliminar debido a que las cifras del INEGI son las reportadas hasta el tercer trimestre. De igual forma debido a que el impacto social y la contribución a la seguridad alimentaria permitirán impulsar el desarrollo nacional.  Otros Motivos:</t>
    </r>
  </si>
  <si>
    <r>
      <t xml:space="preserve">P1. Índice de la productividad laboral en el subsector pecuario.
</t>
    </r>
    <r>
      <rPr>
        <sz val="10"/>
        <rFont val="Soberana Sans"/>
        <family val="2"/>
      </rPr>
      <t xml:space="preserve"> Causa : La meta no fue alcanzada debido a varios factores, ya que  la planeación e implementación de ésta nueva política pública, requirió la implementación de áreas afines como la administración pública, derecho, economía, contaduría, medicina veterinaria y zootecnia; las cuales la Coordinación General de Ganadería, por sus atribuciones no pudo solventarlas todas por sí misma, derivado de la restructuración de personal en la Administración Publica. De igual forma, se registró una disminución del recurso programado y su disponibilidad estuvo fuera de tiempo, lo que afectó la implementación de varias acciones así como el logro de las metas.  Efecto: A pesar de que no se logró la meta, se quedó solo por debajo en un 4% por lo que no se esperan efectos negativos ya que el impacto social y la contribución a la seguridad alimentaria permitirán impulsar el desarrollo nacional.  Otros Motivos:</t>
    </r>
  </si>
  <si>
    <r>
      <t xml:space="preserve">P2. Porcentaje de pequeños productores pecuarios apoyados mediante el programa
</t>
    </r>
    <r>
      <rPr>
        <sz val="10"/>
        <rFont val="Soberana Sans"/>
        <family val="2"/>
      </rPr>
      <t xml:space="preserve"> Causa : La meta no se alcanzó debido a que se registró una disminución en el recurso programado  y su disponibilidad estuvo fuera de tiempo (hasta el mes de junio), lo que afectó el logro de las metas; asimismo se presentó un año atípico en sequía en los estados donde operó el programa, haciendo inviable entregar ganado en estas condiciones.   Efecto: Se espera que no sea negativo ya que se contará con pequeños productores pecuarios que presentan un incremento en su hato ganadero, así como capacidades técnicas para el correcto desarrollo y aprovechamiento de los recursos pecuarios, lo que le permitirá mejorar su economía y contribuir en la autosuficiencia alimentaria nacional. Asimismo, haber entregado apoyos bajo las condiciones de sequía representaba un riesgo para el productor.  Otros Motivos:</t>
    </r>
  </si>
  <si>
    <r>
      <t xml:space="preserve">C2. Porcentaje de pequeños productores pecuarios apoyados con equipo y obras de infraestructura pecuaria
</t>
    </r>
    <r>
      <rPr>
        <sz val="10"/>
        <rFont val="Soberana Sans"/>
        <family val="2"/>
      </rPr>
      <t xml:space="preserve"> Causa : No se contó con recursos en tiempo y forma para el logro de los objetivos. Por lo que no fue posible apoyar con equipo y obras de infraestructura.   Efecto: Se espera que no sea negativo ya que los pequeños productores pecuarios apoyados con el Programa recibieron acompañamiento técnico en producción animal y podrán solicitar el apoyo en equipo e infraestructura para el siguiente año presupuestal.  Otros Motivos:</t>
    </r>
  </si>
  <si>
    <r>
      <t xml:space="preserve">C3. Porcentaje de pequeños productores pecuarios apoyados con complementos alimenticios.
</t>
    </r>
    <r>
      <rPr>
        <sz val="10"/>
        <rFont val="Soberana Sans"/>
        <family val="2"/>
      </rPr>
      <t xml:space="preserve"> Causa : No se contó con recursos en tiempo y forma para el logro de los objetivos. Por lo que no fue posible apoyar con complementos alimenticios.   Efecto: Se espera que no sea negativo ya que  los pequeños productores pecuarios apoyados con el Programa recibieron acompañamiento técnico en producción animal y podrán solicitar el apoyo en complementos alimenticios el siguiente año presupuestal.  Otros Motivos:</t>
    </r>
  </si>
  <si>
    <r>
      <t xml:space="preserve">C4. Porcentaje de pequeños productores pecuarios apoyados con servicios técnicos.
</t>
    </r>
    <r>
      <rPr>
        <sz val="10"/>
        <rFont val="Soberana Sans"/>
        <family val="2"/>
      </rPr>
      <t xml:space="preserve"> Causa : La meta modificada no fue alcanzada derivado a la disminución del recurso asignado para el Programa.  Efecto: Si bien no fue posible atender al total de productores programados en este año, los pendientes de asistencia técnica serán cubiertos en su totalidad en el año 2020.  Otros Motivos:</t>
    </r>
  </si>
  <si>
    <r>
      <t xml:space="preserve">C1. Tasa de variación en el tamaño del hato ganadero de los pequeños productores pecuarios.
</t>
    </r>
    <r>
      <rPr>
        <sz val="10"/>
        <rFont val="Soberana Sans"/>
        <family val="2"/>
      </rPr>
      <t xml:space="preserve"> Causa : La meta no se alcanzó debido a que se registró una disminución en el recurso del Programa. De igual forma  la temporada de estiaje se prolongó durante el año, retrasando las lluvias y disminuyendo la disponibilidad de semovientes por la baja disponibilidad de alimento para su mantenimiento.   Efecto: La diferencia de la meta alcanzada con la programada es de tan solo 0.03 puntos porcentuales por lo que no se considera tener un efecto adverso, y se espera cumplir con la meta la información que falta por integrarse de los semovientes entregados.  Otros Motivos:</t>
    </r>
  </si>
  <si>
    <r>
      <t xml:space="preserve">A1.C2 Porcentaje de solicitudes apoyadas  para equipamiento y obras de infraestructura pecuaria. 
</t>
    </r>
    <r>
      <rPr>
        <sz val="10"/>
        <rFont val="Soberana Sans"/>
        <family val="2"/>
      </rPr>
      <t xml:space="preserve"> Causa : Derivado de la disminución del recurso del Programa, no se contó con los elementos necesarios en tiempo y forma para dictaminar y en su caso apoyar las solicitudes de los pequeños productores pecuarios..  Efecto: Se espera que no sea negativo ya que todos los pequeños productores pecuarios apoyados con el Programa recibieron acompañamiento técnico en producción animal y podrán solicitar el apoyo en equipo e infraestructura para el siguiente año presupuestal.  Otros Motivos:La meta del indicador no fue ajustada debido a que se esperaba contar con recursos disponibles para realizar las acciones, las cuales, en su momento eran factibles de lograr debido a que ya se contaba con agentes técnicos y la logística operativa definida. En el instante que se confirmó que no habría recursos disponibles para el Programa ya no era posible realizar ajustes de las metas en el Portal Aplicativo.</t>
    </r>
  </si>
  <si>
    <r>
      <t xml:space="preserve">A1.C3 Porcentaje de solicitudes apoyadas  para complementos alimenticios.
</t>
    </r>
    <r>
      <rPr>
        <sz val="10"/>
        <rFont val="Soberana Sans"/>
        <family val="2"/>
      </rPr>
      <t xml:space="preserve"> Causa : Derivado de la disminución del recurso del Programa, no se contó con los elementos necesarios en tiempo y forma para dictaminar y en su caso apoyar las solicitudes de los pequeños productores pecuarios. Efecto: Se espera que no sea negativo ya que todos los pequeños productores pecuarios apoyados con el Programa recibieron acompañamiento técnico en producción animal y podrán solicitar el apoyo en equipo e infraestructura para el siguiente año presupuestal.  Otros Motivos:La meta del indicador no fue ajustada debido a que se esperaba contar con recursos disponibles para realizar las acciones, las cuales, en su momento eran factibles de lograr debido a que ya se contaba con agentes técnicos y la logística operativa definida. En el instante que se confirmó que no habría recursos disponibles para el Programa ya no era posible realizar ajustes de las metas en el Portal Aplicativo.</t>
    </r>
  </si>
  <si>
    <r>
      <t xml:space="preserve">A1.C4 Porcentaje de solicitudes apoyadas  para servicios técnicos.
</t>
    </r>
    <r>
      <rPr>
        <sz val="10"/>
        <rFont val="Soberana Sans"/>
        <family val="2"/>
      </rPr>
      <t xml:space="preserve"> Causa : La meta no se alcanzó debido a que se registró una disminución en el recurso del Programa, por lo que no fue posible apoyar todas las solicitudes dictaminadas como positivas.  Efecto:  No se espera un efecto negativo ya que los pendientes de asistencia técnica serán cubiertos en su totalidad en el año 2020.  Otros Motivos:</t>
    </r>
  </si>
  <si>
    <r>
      <t xml:space="preserve">A1.C1 Porcentaje de solicitudes apoyadas para el repoblamiento del hato pecuario.
</t>
    </r>
    <r>
      <rPr>
        <sz val="10"/>
        <rFont val="Soberana Sans"/>
        <family val="2"/>
      </rPr>
      <t xml:space="preserve"> Causa : La meta fue superada en un 4% debido a que el número de solicitudes dictaminadas fue menor derivado de los ajustes por la disminución del recurso destinado para el Programa.  Efecto: Se espera que sea positivo ya que se contará con pequeños productores pecuarios con un incremento en su hato ganadero lo que contribuye en la seguridad alimentaria y permite impulsar el desarrollo nacional.  Otros Motivos:</t>
    </r>
  </si>
  <si>
    <t>U022</t>
  </si>
  <si>
    <t>Fertilizantes</t>
  </si>
  <si>
    <t>Contribuir al desarrollo económico incluyente Desarrollo económico incluyente mediante el aumento de la disponibilidad oportuna de fertilizantes químicos y biológicos.</t>
  </si>
  <si>
    <r>
      <t xml:space="preserve">Porcentaje de Pequeños productores de cultivos prioritarios apoyados con incentivos para la producción en el estado de Guerrero  </t>
    </r>
    <r>
      <rPr>
        <i/>
        <sz val="10"/>
        <color indexed="30"/>
        <rFont val="Soberana Sans"/>
      </rPr>
      <t xml:space="preserve">
</t>
    </r>
  </si>
  <si>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</si>
  <si>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Pequeños productores de localidades de alto y muy grado de marginación en el estado de Guerrero aumentan la disponibilidad de fertilizantes químicos y biológicos</t>
  </si>
  <si>
    <r>
      <t xml:space="preserve">  Porcentaje de pequeños productores beneficiados en el estado de Guerrero que recibieron el fertilizante antes de inicio de los ciclos PV y OI</t>
    </r>
    <r>
      <rPr>
        <i/>
        <sz val="10"/>
        <color indexed="30"/>
        <rFont val="Soberana Sans"/>
      </rPr>
      <t xml:space="preserve">
</t>
    </r>
  </si>
  <si>
    <t xml:space="preserve">  (Número de pequeños productores beneficiados en el estado de Guerrero que recibieron el fertilizante antes del inicio de los ciclos PV y OI/ Total de pequeños productores beneficiados en el estado de Guerrero que recibieron el fertilizante)*100  </t>
  </si>
  <si>
    <t>A Fertilizantes químicos y biológicos entregados en el estado de Guerrero</t>
  </si>
  <si>
    <r>
      <t xml:space="preserve">  Porcentaje de toneladas de fertilizantes químicos y biológicos entregados en el estado de Guerrero</t>
    </r>
    <r>
      <rPr>
        <i/>
        <sz val="10"/>
        <color indexed="30"/>
        <rFont val="Soberana Sans"/>
      </rPr>
      <t xml:space="preserve">
</t>
    </r>
  </si>
  <si>
    <t xml:space="preserve">(Toneladas entregadas de fertilizantes químicos y biológicos entregados en el estado de Guerrero/Total de toneladas programadas a entregar)*100  </t>
  </si>
  <si>
    <t>Política</t>
  </si>
  <si>
    <t>A 1 Suscripción para la operación de los puntos de entrega</t>
  </si>
  <si>
    <r>
      <t xml:space="preserve">Porcentaje de documentos suscritos para la operación de puntos de entrega  </t>
    </r>
    <r>
      <rPr>
        <i/>
        <sz val="10"/>
        <color indexed="30"/>
        <rFont val="Soberana Sans"/>
      </rPr>
      <t xml:space="preserve">
</t>
    </r>
  </si>
  <si>
    <t xml:space="preserve">(Número de documentos suscritos para la operación de puntos de entrega / Número de documentos programados a suscribir para la operación de puntos de entrega)*100  </t>
  </si>
  <si>
    <r>
      <t xml:space="preserve">Porcentaje de Pequeños productores de cultivos prioritarios apoyados con incentivos para la producción en el estado de Guerrero  
</t>
    </r>
    <r>
      <rPr>
        <sz val="10"/>
        <rFont val="Soberana Sans"/>
        <family val="2"/>
      </rPr>
      <t xml:space="preserve"> Causa : La meta registrada, refiere a un corte de cifras al 20 de noviembre de 2019,  dado que en coordinación con Segalmex se continua con la integración de información. La meta superada se atribuye  a la atención de amparar a productores de localidades indígenas bajo el artículo 2° Constitucional.  Efecto: Se atendió a  productores de localidades indígenas que no estaban registrados en los padrones anteriores.  Otros Motivos:</t>
    </r>
  </si>
  <si>
    <r>
      <t xml:space="preserve">  Porcentaje de pequeños productores beneficiados en el estado de Guerrero que recibieron el fertilizante antes de inicio de los ciclos PV y OI
</t>
    </r>
    <r>
      <rPr>
        <sz val="10"/>
        <rFont val="Soberana Sans"/>
        <family val="2"/>
      </rPr>
      <t xml:space="preserve"> Causa : El robo y saqueo de fertilizante, además del bloqueo de carreteras por grupos ajenos impidió la entrega oportuna a los productores, razón por la cuál a la fecha de corte de los ciclos productivos se alcanzó la distribución al 95% de lo estimado.  Por otro lado, se superó el número de productores beneficiados con fertilizante (denominador) dado que se atendió a productores de localidades indígenas bajo el artículo 2° Constitucional. Efecto: Descontento por parte de los productores afectados, impactos negativos en el presupuesto erogado debido a las pérdidas por robos y saqueos de fertilizante Otros Motivos:Se desconoce la razón por la que no aparece la meta programada, ya que originalmente los datos eran: Meta 100%, Numerador 162,000 y Denominador 162,000. En el mes de octubre se realizó un ajuste de metas que se puede observar en la ficha del indicador, en el apartado de "Metas históricas y de largo plazo", donde se encuentran registrados los datos con los que se está realizando la comparación del avance: Meta 100%, Numerador 269,821 y Denominador 269,821.</t>
    </r>
  </si>
  <si>
    <r>
      <t xml:space="preserve">  Porcentaje de toneladas de fertilizantes químicos y biológicos entregados en el estado de Guerrero
</t>
    </r>
    <r>
      <rPr>
        <sz val="10"/>
        <rFont val="Soberana Sans"/>
        <family val="2"/>
      </rPr>
      <t xml:space="preserve"> Causa : En el mes de octubre se ajustó la meta programada para entregar un estimado de 151,000 toneladas, sin embargo, al 20 de noviembre se cuenta con el registro preliminar de 148,735 toneladas de fertilizante entregadas, puesto que en coordinación con Segalmex aún se continua con la integración de información.  Efecto: Retraso en el reporte de avances Otros Motivos:</t>
    </r>
  </si>
  <si>
    <r>
      <t xml:space="preserve">Porcentaje de documentos suscritos para la operación de puntos de entrega  
</t>
    </r>
    <r>
      <rPr>
        <sz val="10"/>
        <rFont val="Soberana Sans"/>
        <family val="2"/>
      </rPr>
      <t xml:space="preserve"> Causa : Se cumplió con la meta programada Efecto: Se cumplió con la meta programada Otros Motivos:</t>
    </r>
  </si>
  <si>
    <t>U023</t>
  </si>
  <si>
    <t>Producción para el Bienestar</t>
  </si>
  <si>
    <t>Contribuir al desarrollo económico incluyente Desarrollo económico incluyente mediante el aumento de la producción de granos (maíz, frijol, trigo panificable y arroz).</t>
  </si>
  <si>
    <r>
      <t>Tasa de variación del grado de autosuficiencia alimentaria</t>
    </r>
    <r>
      <rPr>
        <i/>
        <sz val="10"/>
        <color indexed="30"/>
        <rFont val="Soberana Sans"/>
      </rPr>
      <t xml:space="preserve">
</t>
    </r>
  </si>
  <si>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</si>
  <si>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Estratégico-Eficacia-Trianual</t>
  </si>
  <si>
    <t>Los pequeños y medianos productores incrementan la producción de granos en sus predios (maíz, frijol, trigo panificable y arroz).</t>
  </si>
  <si>
    <r>
      <t>P2. Tasa de variación de la producción de granos en predios de pequeños y medianos productores apoyados.</t>
    </r>
    <r>
      <rPr>
        <i/>
        <sz val="10"/>
        <color indexed="30"/>
        <rFont val="Soberana Sans"/>
      </rPr>
      <t xml:space="preserve">
</t>
    </r>
  </si>
  <si>
    <t>[((Producción de granos (maíz, frijol, trigo panificable y arroz) del año tn en predios de pequeños y medianos productores)/ (Producción de granos (maíz, frijol, trigo panificable y arroz) del año tn-1 en predios de pequeños y medianos productores))-1]*100</t>
  </si>
  <si>
    <r>
      <t>P1. Porcentaje de pequeños y medianos productores con predios apoyados por el Programa</t>
    </r>
    <r>
      <rPr>
        <i/>
        <sz val="10"/>
        <color indexed="30"/>
        <rFont val="Soberana Sans"/>
      </rPr>
      <t xml:space="preserve">
</t>
    </r>
  </si>
  <si>
    <t>(Número de pequeños y medianos productores con predios apoyados por el Programa en el año tn / Total de pequeños y medianos productores con predios factibles de apoyar en el año tn)*100</t>
  </si>
  <si>
    <t>A Los pequeños y medianos productores con predios apoyados acreditan el uso de los apoyos del Programa en actividades y conceptos productivos establecidos</t>
  </si>
  <si>
    <r>
      <t>C1.1 Porcentaje de pequeños y medianos productores con predios incentivados que acreditan su uso en actividades productivas.</t>
    </r>
    <r>
      <rPr>
        <i/>
        <sz val="10"/>
        <color indexed="30"/>
        <rFont val="Soberana Sans"/>
      </rPr>
      <t xml:space="preserve">
</t>
    </r>
  </si>
  <si>
    <t xml:space="preserve">(Número de pequeños y medianos productores con predios apoyados que acreditan el uso del incentivo en actividades productivas/ Total de productores con predios apoyados por el Programa) *100 </t>
  </si>
  <si>
    <t>Estratégico-Eficiencia-Trimestral</t>
  </si>
  <si>
    <r>
      <t>C1.2 Porcentaje de pequeños y medianos productores satisfechos con el apoyo recibido</t>
    </r>
    <r>
      <rPr>
        <i/>
        <sz val="10"/>
        <color indexed="30"/>
        <rFont val="Soberana Sans"/>
      </rPr>
      <t xml:space="preserve">
</t>
    </r>
  </si>
  <si>
    <t>(Número de pequeños y medianos productores encuestados satisfechos por el apoyo recibido/ Total de pequeños y medianos productores encuestados) *100</t>
  </si>
  <si>
    <t>A 1 A1.C1 Dispersión del presupuesto con oportunidad (durante el primer semestre)</t>
  </si>
  <si>
    <r>
      <t xml:space="preserve">A1.C1.1 Porcentaje de presupuesto dispersado durante el primer semestre </t>
    </r>
    <r>
      <rPr>
        <i/>
        <sz val="10"/>
        <color indexed="30"/>
        <rFont val="Soberana Sans"/>
      </rPr>
      <t xml:space="preserve">
</t>
    </r>
  </si>
  <si>
    <t>(Presupuesto dispersado durante el primer semestre del año tn /Total de presupuesto asignado para subsidio en año tn)*100</t>
  </si>
  <si>
    <r>
      <t xml:space="preserve">Tasa de variación del grado de autosuficiencia alimentaria
</t>
    </r>
    <r>
      <rPr>
        <sz val="10"/>
        <rFont val="Soberana Sans"/>
        <family val="2"/>
      </rPr>
      <t xml:space="preserve"> Causa : El presente indicador se reporta con base en la información de producción nacional, importaciones y exportaciones generada y/o reportada por el SIAP.     Para el caso de la información de producción, el SIAP la genera considerando los periodos generalizados de cosechas Otoño - Invierno (de febrero a julio) y Primavera - Verano (de junio del año previo a abril del año correspondiente), se pretende que la información de producción esté disponible en el mes de mayo. Efecto:  Otros Motivos:</t>
    </r>
  </si>
  <si>
    <r>
      <t xml:space="preserve">P2. Tasa de variación de la producción de granos en predios de pequeños y medianos productores apoyados.
</t>
    </r>
    <r>
      <rPr>
        <sz val="10"/>
        <rFont val="Soberana Sans"/>
        <family val="2"/>
      </rPr>
      <t xml:space="preserve"> Causa : En 2019 de acordó con el SIAP generar la información necesaria para atender el presente indicador, en el marco de los recursos destinados para la generación de información.    En virtud de los periodos generalizados de cosechas Otoño - Invierno (de febrero a julio) y Primavera - Verano (de junio del año previo a abril del año correspondiente), a esta fecha no se cuenta con la información necesaria para dar respuesta al indicador en cuestión, se estima que dicha información esté disponible en el mes de mayo. Efecto:  Otros Motivos:</t>
    </r>
  </si>
  <si>
    <r>
      <t xml:space="preserve">P1. Porcentaje de pequeños y medianos productores con predios apoyados por el Programa
</t>
    </r>
    <r>
      <rPr>
        <sz val="10"/>
        <rFont val="Soberana Sans"/>
        <family val="2"/>
      </rPr>
      <t xml:space="preserve"> Causa : La meta programada para el último trimestre del año fue superada, quedando con 5.2 puntos porcentuales por arriba de lo estimado, en virtud de que más productores de granos y menos productores de los estimados de café y caña de azúcar tramitaron los apoyos.   Cabe señalar que los productores de granos reciben un monto de apoyo menor que los de café y caña de azúcar, lo que permitió que se apoyara un número mayor al programado. Efecto: Los pequeños y medianos productores contaron con el apoyo para la producción de los cultivos elegibles en sus predios. Otros Motivos:</t>
    </r>
  </si>
  <si>
    <r>
      <t xml:space="preserve">C1.1 Porcentaje de pequeños y medianos productores con predios incentivados que acreditan su uso en actividades productivas.
</t>
    </r>
    <r>
      <rPr>
        <sz val="10"/>
        <rFont val="Soberana Sans"/>
        <family val="2"/>
      </rPr>
      <t xml:space="preserve"> Causa : La cifra final del número de productores que acreditaron el uso del apoyo en actividades productivas se queda un poco por debajo de la meta establecida con 1.97 puntos porcentuales, situación que no es controlable por el programa. No obstante, dicha cifra se encuentra en el rango de semaforización en color verde, lo que nos indica que está considerada  dentro del cumplimiento de metas, Cabe mencionar que los productores que no la han hecho, podrán acreditar el uso del incentivo en 2020, cuando realicen el trámite del pago del apoyo para el mismo año. Efecto: Los productores invierten el incentivo del apoyo en actividades productivas para sus predios. Otros Motivos:</t>
    </r>
  </si>
  <si>
    <r>
      <t xml:space="preserve">C1.2 Porcentaje de pequeños y medianos productores satisfechos con el apoyo recibido
</t>
    </r>
    <r>
      <rPr>
        <sz val="10"/>
        <rFont val="Soberana Sans"/>
        <family val="2"/>
      </rPr>
      <t xml:space="preserve"> Causa : En el Procedimiento para la Supervisión a Cargo de los Programas de la Secretaría en el marco del cual se ejecuta la Supervisión incluida la del Programa Producción para el Bienestar, la coordinación corresponde a la Dirección de Planeación y Evaluación, misma que apoyó a la Unidad Responsable en la generación de la muestra a supervisar.    A partir de las acciones anteriores, se inició la capacitación de los supervisores a través de la instancia supervisora SIAP, así como, las pruebas para la captura de la información en el sistema informático de supervisión, iniciando los trabajos a finales del mes de noviembre.     Se estima contar con los resultados de la supervisión en cuestión,  incluida la encuesta de satisfacción en la primera quincena de febrero.    Cabe destacar que para la generación de dicha muestra se utilizó un método estadístico distinto  al utilizado anteriormente  para generar la muestra, pasando de 3,900 a 3,202 muestras a supervisar, con un 0.17% menor a la planeada inicialmente. Efecto:  Otros Motivos:</t>
    </r>
  </si>
  <si>
    <r>
      <t xml:space="preserve">A1.C1.1 Porcentaje de presupuesto dispersado durante el primer semestre 
</t>
    </r>
    <r>
      <rPr>
        <sz val="10"/>
        <rFont val="Soberana Sans"/>
        <family val="2"/>
      </rPr>
      <t xml:space="preserve"> Causa : Durante los primeros seis meses se dispersó el 90.21% del total del presupuesto establecido para el Programa, logrando que los  apoyos fueran entregados con oportunidad para su inversión en actividades productivas y conceptos establecidos. Efecto:  Otros Motivos:</t>
    </r>
  </si>
  <si>
    <t>U024</t>
  </si>
  <si>
    <t>Desarrollo Rural</t>
  </si>
  <si>
    <t>400-Subsecretaría de Desarrollo Rural</t>
  </si>
  <si>
    <t>Contribuir al desarrollo económico incluyente mediante el incremento de manera sostenible de la productividad de las Unidades de Producción Familiar en el medio rural.</t>
  </si>
  <si>
    <r>
      <t>Porcentaje de incremento del ingreso total corriente promedio anual de las familias atendidas con respecto al incremento del ingreso total corriente promedio anual de las no atendidas.</t>
    </r>
    <r>
      <rPr>
        <i/>
        <sz val="10"/>
        <color indexed="30"/>
        <rFont val="Soberana Sans"/>
      </rPr>
      <t xml:space="preserve">
</t>
    </r>
  </si>
  <si>
    <t xml:space="preserve">((Ingreso corriente promedio anual por familia atendida / Ingreso corriente promedio anual por familia de las familias no atendidas)-1)*100  </t>
  </si>
  <si>
    <t>Incrementar de manera sostenible la productividad de las Unidades de Producción Familiar en el medio rural.</t>
  </si>
  <si>
    <r>
      <t>Tasa de incremento acumulado de la productividad monetaria de las Unidades de Producción Familiar atendidas</t>
    </r>
    <r>
      <rPr>
        <i/>
        <sz val="10"/>
        <color indexed="30"/>
        <rFont val="Soberana Sans"/>
      </rPr>
      <t xml:space="preserve">
</t>
    </r>
  </si>
  <si>
    <t>Incremento = 100 * sumatoria VPaño n  / sumatoria VPaño 1. La sumatoria corre sobre las Unidades de Producción Familiar atendidas.</t>
  </si>
  <si>
    <t>A C1 Unidades de Producción Familiar apoyadas para incorporarse a proyectos de inversión para el establecimiento de empresas y que compran o venden a través de las mismas.</t>
  </si>
  <si>
    <r>
      <t>C1.1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</si>
  <si>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</si>
  <si>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r>
      <t>C1.2 Porcentaje de Unidades de Producción Familiar que compran o venden a través de las empresas creadas, con respecto a las que se asociaron en Proyectos de Desarrollo Rural</t>
    </r>
    <r>
      <rPr>
        <i/>
        <sz val="10"/>
        <color indexed="30"/>
        <rFont val="Soberana Sans"/>
      </rPr>
      <t xml:space="preserve">
</t>
    </r>
  </si>
  <si>
    <t>(Número Unidades de Producción Familiar que compran o venden a través de las empresas creadas / Número de Unidades de Producción Familiar que se asociaron con las empresas creadas)*100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</si>
  <si>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</si>
  <si>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</si>
  <si>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</si>
  <si>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</si>
  <si>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</si>
  <si>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</si>
  <si>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D C4 Proyectos de Desarrollo Territorial apoyados que aplican componentes tecnológicos.</t>
  </si>
  <si>
    <r>
      <t>C4.1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</si>
  <si>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</si>
  <si>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r>
      <t>C4.2 Porcentaje de proyectos de investigación autorizados</t>
    </r>
    <r>
      <rPr>
        <i/>
        <sz val="10"/>
        <color indexed="30"/>
        <rFont val="Soberana Sans"/>
      </rPr>
      <t xml:space="preserve">
</t>
    </r>
  </si>
  <si>
    <t xml:space="preserve">(Número de Proyectos de Investigación autorizados / Total de Proyectos programados)*100 </t>
  </si>
  <si>
    <t>A 1 A1.C1 Realización de talleres con productores, extensionistas e investigadores para la formulación de proyectos de inversión para empresas.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</si>
  <si>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</si>
  <si>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</si>
  <si>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t>A 2 A2.C1 Recepción, evaluación y autorización de proyectos de inversión para empresas</t>
  </si>
  <si>
    <r>
      <t>A2.C1 Porcentaje de proyectos de inversión para empresas dictaminados y autorizados dentro del límite establecido</t>
    </r>
    <r>
      <rPr>
        <i/>
        <sz val="10"/>
        <color indexed="30"/>
        <rFont val="Soberana Sans"/>
      </rPr>
      <t xml:space="preserve">
</t>
    </r>
  </si>
  <si>
    <t>(Número de proyectos de inversión para empresas dictaminados y autorizados dentro del límite establecidos/Número total de proyectos recibidos)*100</t>
  </si>
  <si>
    <t>B 3 A2.C2 Recepción, evaluación y autorización de proyectos.</t>
  </si>
  <si>
    <r>
      <t>A2.C2 Porcentaje de proyectos de inversión para la mejora de la agricultura familiar dictaminados y autorizados dentro del límite establecido</t>
    </r>
    <r>
      <rPr>
        <i/>
        <sz val="10"/>
        <color indexed="30"/>
        <rFont val="Soberana Sans"/>
      </rPr>
      <t xml:space="preserve">
</t>
    </r>
  </si>
  <si>
    <t>(Número de proyectos de inversión para la mejora de la agricultura familiar dictaminados y autorizados dentro del límite establecidos/Número total de proyectos recibidos)*100</t>
  </si>
  <si>
    <t>B 4 A1.C2 Realización de talleres con productores, extensionistas e investigadores para la formulación de proyectos de inversión para la mejora de la agricultura familiar.</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</si>
  <si>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</si>
  <si>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</si>
  <si>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5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</si>
  <si>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</si>
  <si>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</si>
  <si>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C 6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</si>
  <si>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</si>
  <si>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</si>
  <si>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D 7 A1.C4 Recepción, evaluación y autorización de proyectos de investigación y transferencia de tecnología.</t>
  </si>
  <si>
    <r>
      <t>A1.C4 Porcentaje de proyectos de investigación y desarrollo tecnológico evaluados y dictaminados dentro del límite establecido</t>
    </r>
    <r>
      <rPr>
        <i/>
        <sz val="10"/>
        <color indexed="30"/>
        <rFont val="Soberana Sans"/>
      </rPr>
      <t xml:space="preserve">
</t>
    </r>
  </si>
  <si>
    <t xml:space="preserve">(Número de proyectos de investigación y desarrollo tecnológico evaluados y dictaminados dentro del límite establecidos/Número total de proyectos de investigación y desarrollo tecnológico recibidos)*100  </t>
  </si>
  <si>
    <r>
      <t xml:space="preserve">Porcentaje de incremento del ingreso total corriente promedio anual de las familias atendidas con respecto al incremento del ingreso total corriente promedio anual de las no atendidas.
</t>
    </r>
    <r>
      <rPr>
        <sz val="10"/>
        <rFont val="Soberana Sans"/>
        <family val="2"/>
      </rPr>
      <t xml:space="preserve"> Causa : 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el indicador. Las encuestas se encuentran programadas para el primer semestre de 2020.  Se realizó el proceso de planeación considerando que los resultados de los componentes impactan en este indicador de incremento del ingreso total corriente promedio anual de las familias atendidas.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Efecto: Retraso en la obtención de la información para integrar el indicador. Las cifras se obtendrán a través de encuestas a realizar durante el primer semestre de 2020. Otros Motivos:</t>
    </r>
  </si>
  <si>
    <r>
      <t xml:space="preserve">Tasa de incremento acumulado de la productividad monetaria de las Unidades de Producción Familiar atendidas
</t>
    </r>
    <r>
      <rPr>
        <sz val="10"/>
        <rFont val="Soberana Sans"/>
        <family val="2"/>
      </rPr>
      <t xml:space="preserve"> Causa : 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tanto la línea base del año 1 como de su evolución. Las encuestas se encuentran programadas para el primer semestre de 2020.  Se realizó el proceso de planeación considerando que los resultados de los componentes impactan en este indicador de incremento acumulado de la productividad monetaria.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Efecto: Retraso en la obtención de la información para integrar el indicador. Las cifras se obtendrán a través de encuestas a realizar durante el primer semestre de 2020. Otros Motivos:</t>
    </r>
  </si>
  <si>
    <r>
      <t xml:space="preserve">C1.1 Porcentaje de Unidades de Producción Familiar incorporadas a proyectos de inversión para el establecimiento de empresas con respecto a la población objetivo
</t>
    </r>
    <r>
      <rPr>
        <sz val="10"/>
        <rFont val="Soberana Sans"/>
        <family val="2"/>
      </rPr>
      <t xml:space="preserve"> Causa : Debido a la complejidad de integración asociativa y organizativa de grupos de un número importante de unidades de producción familiar, se realizaron modificaciones a los lineamientos de operación el 1o de noviembre de 2019, reduciendo el número mínimo de integrantes en los grupos, lo que redujo el número de unidades de producción familiar apoyadas. Efecto: No se consideran efectos dado que el resultado es preliminar y aún falta información por reportar de los estados. Otros Motivos:</t>
    </r>
  </si>
  <si>
    <r>
      <t xml:space="preserve">C1.2 Porcentaje de Unidades de Producción Familiar que compran o venden a través de las empresas creadas, con respecto a las que se asociaron en Proyectos de Desarrollo Rural
</t>
    </r>
    <r>
      <rPr>
        <sz val="10"/>
        <rFont val="Soberana Sans"/>
        <family val="2"/>
      </rPr>
      <t xml:space="preserve"> Causa : Toda vez que el proceso de integración asociativa y organizativa de productores para la creación, constitución y registro de empresas para comercializar productos, requiere un tiempo de maduración que puede ir de los 6 meses a los 3 años, dependiendo de las características propias de los productores, por las condiciones operación del Programa en 2019 no fue posible crear empresas. Los avances en este indicador se verán reflejados en 2020.  El denominador se reporta a la baja debido a la reducción del número mínimo de integrantes en los grupos, lo que redujo el número de unidades de producción familiar apoyadas. Efecto: Se retrasa la operación de las empresas para 2020. Otros Motivos:</t>
    </r>
  </si>
  <si>
    <r>
      <t xml:space="preserve">C2. Porcentaje de Unidades de Producción Familiar que participan en proyectos para mejorar la agricultura familiar con respecto a la población objetivo
</t>
    </r>
    <r>
      <rPr>
        <sz val="10"/>
        <rFont val="Soberana Sans"/>
        <family val="2"/>
      </rPr>
      <t xml:space="preserve"> Causa : Se incrementó el número de proyectos de desarrollo territorial conformados y se incrementó la demanda de proyectos para mejorar la agricultura familiar con montos menores a los proyectados. Estos factores incidieron para sobrepasar la meta de forma importante. Efecto: Se incrementó la cobertura del componente al tener mayor demanda y se fortalece la capitalización de las Unidades de Producción Familiar. Otros Motivos:</t>
    </r>
  </si>
  <si>
    <r>
      <t xml:space="preserve">C3. Porcentaje de Unidades de Producción Familiar que mejoran su proceso productivo con las recomendaciones de los extensionistas, con respecto a la población atendida   
</t>
    </r>
    <r>
      <rPr>
        <sz val="10"/>
        <rFont val="Soberana Sans"/>
        <family val="2"/>
      </rPr>
      <t xml:space="preserve"> Causa : Siendo un Programa de inducción se retrasaron las acciones iniciales de intervención teniendo una respuesta importante de los profesionales para los servicios de Planeación Estratégica y Formulación de Proyectos que retraso el proceso de selección que significó en un retraso en la definición de necesidades de extensionismo técnico. Se realizaron los procesos de reclutamiento, selección y contratación para extensionismo técnico que fueron más lentos de lo proyectado. Los extensionistas contratados dieron atención a los productores asignados, sin embargo, por cuestiones de los ciclos de producción agropecuaria, los resultados para mejorar los procesos de producción de los productores con las recomendaciones de los extensionistas se verán reflejados en 2020. Efecto: Retraso en los resultados en la mejora de los procesos de producción derivado de las recomendaciones de los extensionistas para 2020 ya que las recomendaciones se aplican en ciclos agrícolas que en la mayoría de los casos son anuales. Otros Motivos:</t>
    </r>
  </si>
  <si>
    <r>
      <t xml:space="preserve">C4.1 Porcentaje de Proyectos de Desarrollo Territorial que aplican componentes tecnológicos promovidos por las instituciones de investigación.
</t>
    </r>
    <r>
      <rPr>
        <sz val="10"/>
        <rFont val="Soberana Sans"/>
        <family val="2"/>
      </rPr>
      <t xml:space="preserve"> Causa : Siendo un Programa de inducción se retrasaron las acciones iniciales de intervención que significó un retraso en la definición de necesidades de investigación y transferencia de tecnología. Las instituciones de investigación han iniciado con la entrega de los Modelos Tecnológicos para las principales cadenas en los proyectos de desarrollo territorial, en los cuales se incluyen los componentes tecnológicos que se espera sean aplicados. Por cuestiones de los ciclos de producción agropecuaria y acuícola, los resultados con relación a la aplicación de los componentes tecnológicos promovidos por las instituciones de investigación se verán reflejados en 2020.  Existió una respuesta mayor a la esperada en el establecimiento de los Proyectos de Desarrollo Territorial por lo que se incrementa el denominador a 420. Efecto: Retraso en los resultados en la la aplicación de los componentes tecnológicos promovidos por las instituciones de investigación en 2020, ya que se aplican en ciclos producción agrícolas, pecuarios y acuícolas que en la mayoría de los casos son anuales. Otros Motivos:</t>
    </r>
  </si>
  <si>
    <r>
      <t xml:space="preserve">C4.2 Porcentaje de proyectos de investigación autorizados
</t>
    </r>
    <r>
      <rPr>
        <sz val="10"/>
        <rFont val="Soberana Sans"/>
        <family val="2"/>
      </rPr>
      <t xml:space="preserve"> Causa : En el trimestre anterior se reportó que el componente al que se relaciona este indicador no tuvo recursos asignados y por lo tanto no se abrió la recepción de proyectos. La meta fue ajustada a 0 desde el trimestre anterior.   Observación: es necesario aclara porqué está en 0 la programación y el avance. Efecto: No se consideran efectos dado que se realizaron los ajustes correspondientes en el tercer trimestre. Otros Motivos:</t>
    </r>
  </si>
  <si>
    <r>
      <t xml:space="preserve">A1.C1 Porcentaje de Proyectos de Desarrollo Territorial que cuentan con proyectos de inversión para el establecimiento de empresas 
</t>
    </r>
    <r>
      <rPr>
        <sz val="10"/>
        <rFont val="Soberana Sans"/>
        <family val="2"/>
      </rPr>
      <t xml:space="preserve"> Causa : Existe una gran complejidad de integración asociativa y organizativa de grupos de un número importante de unidades de producción familiar requeridos para la presentación de proyectos de inversión para el establecimiento de empresas, y aunque se recibió un número de proyectos por arriba de lo esperado, se observó una importante cantidad de rechazos por no cumplir los requisitos. Efecto: Se disminuyó la cobertura del componente ya que son menos Proyectos de Desarrollo Territorial con Proyectos de Inversión para el establecimiento de empresas. Otros Motivos:</t>
    </r>
  </si>
  <si>
    <r>
      <t xml:space="preserve">A2.C1 Porcentaje de proyectos de inversión para empresas dictaminados y autorizados dentro del límite establecido
</t>
    </r>
    <r>
      <rPr>
        <sz val="10"/>
        <rFont val="Soberana Sans"/>
        <family val="2"/>
      </rPr>
      <t xml:space="preserve"> Causa : Existió una demanda superior a la proyectada en la presentación de solicitudes para proyectos de inversión para empresas. Se proyectó la recepción de 350 proyectos de inversión para la Integración Económica de la Cadena de Valor (Un proyecto de inversión por territorio integrado en un Proyecto de Desarrollo Territorial), recibiendo un total de 443 solicitudes para este tipo de proyectos, por lo que el denominador se ajusta a las solicitudes recibidas.  Debido a que la recepción de solicitudes de apoyo se concentró durante los meses de noviembre-diciembre y considerando el otorgamiento del plazo perentorio de 10 días hábiles al solicitante para completar documentación, el margen de dictaminación se redujo. Cabe mencionar que el total de proyectos recibidos fueron dictaminados, aunque sólo el 32.51% fue dictaminado y autorizado dentro del límite establecido (30 días a partir de su recepción) Efecto: Retraso en el inicio de ejecución de los proyectos. Otros Motivos:</t>
    </r>
  </si>
  <si>
    <r>
      <t xml:space="preserve">A2.C2 Porcentaje de proyectos de inversión para la mejora de la agricultura familiar dictaminados y autorizados dentro del límite establecido
</t>
    </r>
    <r>
      <rPr>
        <sz val="10"/>
        <rFont val="Soberana Sans"/>
        <family val="2"/>
      </rPr>
      <t xml:space="preserve"> Causa : Debido a que el número de Unidades de Producción Familiar que participaron en cada proyecto fue elevado (100 a 150), la integración del expediente tomó más tiempo del inicialmente considerado por parte de los sujetos de apoyo. Una vez recibido el expediente, las Instancias Ejecutoras hicieron observaciones a los extensionistas quienes requirieron de varios días para realizar la solventación, lo que limitó la posibilidad de dictamen y autotorización en el límite establecido.  Cabe mencionar que los 1,137 proyectos recibidos fueron dictaminados, aunque sólo 501 dentro del tiempo establecido (30 días a partir de su recepción). Efecto: Retraso en el inicio de ejecución de los proyectos Otros Motivos:</t>
    </r>
  </si>
  <si>
    <r>
      <t xml:space="preserve">A1.C2 Porcentaje de Proyectos de Desarrollo Territorial que cuentan con proyectos de inversión para la mejora de la agricultura familiar
</t>
    </r>
    <r>
      <rPr>
        <sz val="10"/>
        <rFont val="Soberana Sans"/>
        <family val="2"/>
      </rPr>
      <t xml:space="preserve"> Causa : Aunque la meta relativa no se cumple debido a que existió un porcentaje de rechazos mayor a lo esperado, el valor absoluto se superó debido a un incremento en el número de Proyectos de Desarrollo Territorial (Prodeter) establecidos. Efecto: No se consideran efectos ya que la variación es mínima en términos absolutos. Otros Motivos:</t>
    </r>
  </si>
  <si>
    <r>
      <t xml:space="preserve">A1.C3 Porcentaje de extensionistas capacitados respecto de los contratados
</t>
    </r>
    <r>
      <rPr>
        <sz val="10"/>
        <rFont val="Soberana Sans"/>
        <family val="2"/>
      </rPr>
      <t xml:space="preserve"> Causa : Se presentan cifras preliminares, ya que se espera la información de cierre de los estados y de las instancias ejecutoras, se espera que para el Cierre de Cuenta Pública se capacite a la totalidad de extensionistas contratados.  Efecto: No se consideran efectos dado que son cifras preliminares.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</si>
  <si>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Existió una respuesta mayor a la esperada en el establecimiento de los Proyectos de Desarrollo Territorial por lo que se incrementa el denominador a 420; se supera la meta establecida debido a que se contó con presupuesto suficiente para la atención de 100% de los proyectos de desarrollo territorial con extensionismo.  Efecto: Se incrementa la cobertura del extensionismo  Otros Motivos:</t>
    </r>
  </si>
  <si>
    <r>
      <t xml:space="preserve">A1.C4 Porcentaje de proyectos de investigación y desarrollo tecnológico evaluados y dictaminados dentro del límite establecido
</t>
    </r>
    <r>
      <rPr>
        <sz val="10"/>
        <rFont val="Soberana Sans"/>
        <family val="2"/>
      </rPr>
      <t xml:space="preserve"> Causa : En el trimestre anterior se reportó que el componente al que se relaciona este indicador no tendrá recursos asignados y por lo tanto no se abrirá la recepción de proyectos. La meta fue ajustada a 0 desde el trimestre anterior. Efecto: No se consideran efectos ya que al no recibirse proyectos, no se tuvo que dictaminar ni que evaluar. Otros Motivos:</t>
    </r>
  </si>
  <si>
    <t>U025</t>
  </si>
  <si>
    <t>Agromercados Sociales y Sustentables</t>
  </si>
  <si>
    <t>Contribuir al desarrollo económico incluyente mediante la mejora de sus condiciones de comercialización.</t>
  </si>
  <si>
    <r>
      <t xml:space="preserve"> F.1.1. Variación del ingreso bruto de los pequeños y medianos productores agropecuarios con incentivos a la Comercialización de cosechas.                                                                                                                            </t>
    </r>
    <r>
      <rPr>
        <i/>
        <sz val="10"/>
        <color indexed="30"/>
        <rFont val="Soberana Sans"/>
      </rPr>
      <t xml:space="preserve">
</t>
    </r>
  </si>
  <si>
    <t xml:space="preserve">((Ingreso bruto de los productores agropecuarios con Incentivos a la Comercialización de cosechas / Ingreso bruto de los productores agropecuarios sin apoyos)-1) *100                                                                            </t>
  </si>
  <si>
    <t>P.1. Pequeños y medianos productores agropecuarios mejoran sus condiciones de comercialización</t>
  </si>
  <si>
    <r>
      <t>P.1.1. Porcentaje de productores agropecuarios apoyados que mejoran sus condiciones de comercialización con respecto de la población objetivo</t>
    </r>
    <r>
      <rPr>
        <i/>
        <sz val="10"/>
        <color indexed="30"/>
        <rFont val="Soberana Sans"/>
      </rPr>
      <t xml:space="preserve">
</t>
    </r>
  </si>
  <si>
    <t xml:space="preserve">(Productores agropecuarios apoyados que mejoran sus condiciones de comercialización / Total de Población Objetivo)*100                                                                                                                                        </t>
  </si>
  <si>
    <t>A C.1. Incentivos a la Comercialización entregados a productores del sector agropecuario</t>
  </si>
  <si>
    <r>
      <t xml:space="preserve">C.1.1 Porcentaje del volumen de productos elegibles con Esquema de apoyos para Cobertura de Precios incorporados a la Comercialización con respecto al total producido.                                                                                </t>
    </r>
    <r>
      <rPr>
        <i/>
        <sz val="10"/>
        <color indexed="30"/>
        <rFont val="Soberana Sans"/>
      </rPr>
      <t xml:space="preserve">
</t>
    </r>
  </si>
  <si>
    <t>(Sumatoria del volumen de productos elegibles con apoyos para Cobertura de Precios incorporadas a la Comercialización / Total de volumen producido de productos elegibles maíz, sorgo, soya y trigo))*100</t>
  </si>
  <si>
    <r>
      <t xml:space="preserve">C.1.2.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</si>
  <si>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apoyos para Cobertura de Precios de precios)*100.                                                                                                                                                                                                                                                                                                                                                           </t>
  </si>
  <si>
    <r>
      <t>C.1.3. Porcentaje del volumen de productos elegibles con incentivos contingentes a la comercialización (por ciclo agrícola y producto) con respecto al total producido.</t>
    </r>
    <r>
      <rPr>
        <i/>
        <sz val="10"/>
        <color indexed="30"/>
        <rFont val="Soberana Sans"/>
      </rPr>
      <t xml:space="preserve">
</t>
    </r>
  </si>
  <si>
    <t xml:space="preserve">(Sumatoria del volumen de productos elegibles con incentivos contingentes a la comercialización por ciclo agrícola y producto/ Total de volumen producido de productos elegibles por ciclo agrícola y producto) * 100                                                                                                                                                                                                                                                                                                        </t>
  </si>
  <si>
    <t>B C.2. Incentivos a Esquemas Estructurales de Comercialización.</t>
  </si>
  <si>
    <r>
      <t xml:space="preserve">C.2.1 Porcentaje de capacidad instalada mejorada mediante proyectos de infraestructura comercial con respecto a la Capacidad instalada.                                                                                                   </t>
    </r>
    <r>
      <rPr>
        <i/>
        <sz val="10"/>
        <color indexed="30"/>
        <rFont val="Soberana Sans"/>
      </rPr>
      <t xml:space="preserve">
</t>
    </r>
  </si>
  <si>
    <t xml:space="preserve">(Capacidad instalada mejorada mediante proyectos de infraestructura comercial / Total de capacidad instalada de acuerdo a la línea base en las zonas prioritarias) * 100                                                                                                                   </t>
  </si>
  <si>
    <t>A 1 A.1. Solicitudes recibidas registradas en Comercialización por Región</t>
  </si>
  <si>
    <r>
      <t xml:space="preserve">A.1.1 Porcentaje de solicitudes dictaminadas positivamente con respecto al total recibidas.                </t>
    </r>
    <r>
      <rPr>
        <i/>
        <sz val="10"/>
        <color indexed="30"/>
        <rFont val="Soberana Sans"/>
      </rPr>
      <t xml:space="preserve">
</t>
    </r>
  </si>
  <si>
    <t xml:space="preserve">(Número total de solicitudes dictaminadas positivamente por Región/ Número total de solicitudes recibidas por Región)*100.                                                                                                                                                                     </t>
  </si>
  <si>
    <t>A 2 A.1. Porcentaje de beneficiarios que recibieron el apoyo en el plazo establecido en la normatividad con respecto al total de productores que solicitaron el incentivo</t>
  </si>
  <si>
    <r>
      <t xml:space="preserve">A.1.2. Porcentaje de beneficiarios que recibieron el apoyo en el plazo establecido en la normatividad con respecto al total de productores que solicitaron el incentivo.                                                                                                                                                                           </t>
    </r>
    <r>
      <rPr>
        <i/>
        <sz val="10"/>
        <color indexed="30"/>
        <rFont val="Soberana Sans"/>
      </rPr>
      <t xml:space="preserve">
</t>
    </r>
  </si>
  <si>
    <t xml:space="preserve">(Número de beneficiarios con el pago recibido en el plazo establecido en la normatividad  / Número total de solicitantes) * 100   </t>
  </si>
  <si>
    <t>A 3 A.1. Volumen registrado en Comercialización</t>
  </si>
  <si>
    <r>
      <t xml:space="preserve">A.1.3 Porcentaje del volumen registrado en Comercialización mediante Contrato de Compra-Venta con respecto al total producido.                                                                                                                                                                           </t>
    </r>
    <r>
      <rPr>
        <i/>
        <sz val="10"/>
        <color indexed="30"/>
        <rFont val="Soberana Sans"/>
      </rPr>
      <t xml:space="preserve">
</t>
    </r>
  </si>
  <si>
    <t xml:space="preserve">(Sumatoria del volumen de productos elegibles registrado en Comercialización / Total de volumen producido de productos elegibles)*100.                                                                                  </t>
  </si>
  <si>
    <t>A 4 A.1. Volumen con cumplimiento contractual</t>
  </si>
  <si>
    <r>
      <t xml:space="preserve">A.1.4. Porcentaje del volumen cumplido contractualmente con respecto al volumen total contratado.                                                                                                                                                                             </t>
    </r>
    <r>
      <rPr>
        <i/>
        <sz val="10"/>
        <color indexed="30"/>
        <rFont val="Soberana Sans"/>
      </rPr>
      <t xml:space="preserve">
</t>
    </r>
  </si>
  <si>
    <t xml:space="preserve">(Sumatoria del volumen cumplido de productos elegibles (Maíz, Sorgo, Soya y Trigo) / Total de volumen contratado)*100.                                                                                  </t>
  </si>
  <si>
    <t>B 5 A.2. Proyectos recibidos para Infraestructura Comercial</t>
  </si>
  <si>
    <r>
      <t xml:space="preserve">A.2.1 Porcentaje de Proyectos dictaminados positivamente con respecto al total recibidos.   </t>
    </r>
    <r>
      <rPr>
        <i/>
        <sz val="10"/>
        <color indexed="30"/>
        <rFont val="Soberana Sans"/>
      </rPr>
      <t xml:space="preserve">
</t>
    </r>
  </si>
  <si>
    <t xml:space="preserve">(Número total de proyectos dictaminados positivamente/ Número total de proyectos recibidos)*100.                                                                                                                                                                   </t>
  </si>
  <si>
    <r>
      <t xml:space="preserve"> F.1.1. Variación del ingreso bruto de los pequeños y medianos productores agropecuarios con incentivos a la Comercialización de cosechas.                                                                                                                            
</t>
    </r>
    <r>
      <rPr>
        <sz val="10"/>
        <rFont val="Soberana Sans"/>
        <family val="2"/>
      </rPr>
      <t xml:space="preserve"> Causa : Se obtuvo un avance del 69.46% respecto a la meta fijada, lo anterior debido a que el Programa sufrió un recorte presupuestal del orden del 23% sobre su asignación original.  Efecto: A pesar del recorte presupuestal, se logró el desplazamiento de cosechas excedentarias protegiendo y aumentando el ingreso de los productores en un 4.26% gracias a la intervención del Estado.  Otros Motivos:</t>
    </r>
  </si>
  <si>
    <r>
      <t xml:space="preserve">P.1.1. Porcentaje de productores agropecuarios apoyados que mejoran sus condiciones de comercialización con respecto de la población objetivo
</t>
    </r>
    <r>
      <rPr>
        <sz val="10"/>
        <rFont val="Soberana Sans"/>
        <family val="2"/>
      </rPr>
      <t xml:space="preserve"> Causa : Se obtuvo un cumplimiento adicional del 53% sobre la meta anual, debido a que se pagó un mayor número de solicitudes de las estimadas, razón por la cual se incrementó el número de productores beneficiados con respecto a la proyección.  Efecto: El efecto fue  positivo ya que se logró beneficiar un mayor número de  productores agrícolas  logrando con ello proteger su  ingreso.  Otros Motivos:</t>
    </r>
  </si>
  <si>
    <r>
      <t xml:space="preserve">C.1.1 Porcentaje del volumen de productos elegibles con Esquema de apoyos para Cobertura de Precios incorporados a la Comercialización con respecto al total producido.                                                                                
</t>
    </r>
    <r>
      <rPr>
        <sz val="10"/>
        <rFont val="Soberana Sans"/>
        <family val="2"/>
      </rPr>
      <t xml:space="preserve"> Causa :  Lo reportado en el numerador corresponde al volumen registrado de los ciclos agrícolas otoño invierno 18-19, primavera- verano 2019, especiales de algodón y café, logrando apoyar 13,063,723.00 de toneladas, cifra ligeramente menor por lo que la meta alcanzada quedo por debajo a la programada en 0.36 puntos porcentuales  Efecto: El efecto es favorable toda vez que se dio cobertura a los ciclos agrícolas otoño invierno 2018-2019, primavera verano 2019, especiales de algodón y café, logrando el 98.97% de la meta esperada.   Otros Motivos:</t>
    </r>
  </si>
  <si>
    <r>
      <t xml:space="preserve">C.1.2. Porcentaje del volumen de productos elegibles con incentivos complementarios al ingreso objetivo.                                                                                                                                                                     
</t>
    </r>
    <r>
      <rPr>
        <sz val="10"/>
        <rFont val="Soberana Sans"/>
        <family val="2"/>
      </rPr>
      <t xml:space="preserve"> Causa : En términos porcentuales se alcanzó un 80% con respecto a la meta programada, debido principalmente a que el  Incentivo se instrumentó hasta el tercer trimestre del ejercicio fiscal 2019. Efecto: El efecto fue positivo dado que fueron beneficiados alrededor de 40 mil productores. Otros Motivos:</t>
    </r>
  </si>
  <si>
    <r>
      <t xml:space="preserve">C.1.3. Porcentaje del volumen de productos elegibles con incentivos contingentes a la comercialización (por ciclo agrícola y producto) con respecto al total producido.
</t>
    </r>
    <r>
      <rPr>
        <sz val="10"/>
        <rFont val="Soberana Sans"/>
        <family val="2"/>
      </rPr>
      <t xml:space="preserve"> Causa : En términos porcentuales se rebasó a la meta programada en 29%, debido principalmente al interés por parte de los productores en participar en los Incentivos a Problemas Específicos de Comercialización, cumpliendo con los requisitos establecidos en su normatividad.  Efecto: El efecto es positivo porque se permitió estimular el aseguramiento de inventarios y la movilización de las cosechas hacia las zonas de consumo, ordenando los flujos de granos en los momentos oportunos para su colocación en el mercado.  Otros Motivos:</t>
    </r>
  </si>
  <si>
    <r>
      <t xml:space="preserve">C.2.1 Porcentaje de capacidad instalada mejorada mediante proyectos de infraestructura comercial con respecto a la Capacidad instalada.                                                                                                   
</t>
    </r>
    <r>
      <rPr>
        <sz val="10"/>
        <rFont val="Soberana Sans"/>
        <family val="2"/>
      </rPr>
      <t xml:space="preserve"> Causa : Al período que se informa, se alcanzó la meta establecida.  Efecto: El efecto fue positivo porque con la instrumentación del presente incentivo se  benefició de forma directa a 635 productores.  Otros Motivos:</t>
    </r>
  </si>
  <si>
    <r>
      <t xml:space="preserve">A.1.1 Porcentaje de solicitudes dictaminadas positivamente con respecto al total recibidas.                
</t>
    </r>
    <r>
      <rPr>
        <sz val="10"/>
        <rFont val="Soberana Sans"/>
        <family val="2"/>
      </rPr>
      <t xml:space="preserve"> Causa : En términos reales la meta fue superada, ya que hubo mayor participación de productores en un 25.67% a lo estimado; derivado de que las condiciones de mercado para la comercialización de productos. Efecto: El efecto fue  positivo ya que se logró apoyar un mayor volumen en beneficio de los participantes de los Incentivos a la Comercialización, logrando con ello proteger su ingreso.  Otros Motivos:</t>
    </r>
  </si>
  <si>
    <r>
      <t xml:space="preserve">A.1.2. Porcentaje de beneficiarios que recibieron el apoyo en el plazo establecido en la normatividad con respecto al total de productores que solicitaron el incentivo.                                                                                                                                                                           
</t>
    </r>
    <r>
      <rPr>
        <sz val="10"/>
        <rFont val="Soberana Sans"/>
        <family val="2"/>
      </rPr>
      <t xml:space="preserve"> Causa : Se rebaso la meta planeada apoyando a más productores derivado de que existió mayor participación por parte de los mismos cumpliendo con la normatividad establecida.  Efecto: El efecto es positivo porque se tiene una mayor cobertura en el ingreso de los productores. Otros Motivos:</t>
    </r>
  </si>
  <si>
    <r>
      <t xml:space="preserve">A.1.3 Porcentaje del volumen registrado en Comercialización mediante Contrato de Compra-Venta con respecto al total producido.                                                                                                                                                                           
</t>
    </r>
    <r>
      <rPr>
        <sz val="10"/>
        <rFont val="Soberana Sans"/>
        <family val="2"/>
      </rPr>
      <t xml:space="preserve"> Causa : En términos porcentuales, se rebasó levemente la meta programada derivado a que las condiciones de mercado resultaron favorables, lo que permitió registrar un volumen adicional de productos elegibles en comercialización de 287,695.94 toneladas.  Efecto: El efecto es favorable toda vez que se dio cobertura al 100% del volumen solicitado en el ciclo agrícola.   Otros Motivos:</t>
    </r>
  </si>
  <si>
    <r>
      <t xml:space="preserve">A.1.4. Porcentaje del volumen cumplido contractualmente con respecto al volumen total contratado.                                                                                                                                                                             
</t>
    </r>
    <r>
      <rPr>
        <sz val="10"/>
        <rFont val="Soberana Sans"/>
        <family val="2"/>
      </rPr>
      <t xml:space="preserve"> Causa : Se quedó por debajo de la meta programada debido a que el registro de contratos de compraventa en Agricultura por Contrato fue  inferior a la proyección realizada.    Efecto: El efecto es favorable toda vez que se dio cobertura al 100% del volumen solicitado en el ciclo agrícola, en beneficio de más de 53,000 productores   Otros Motivos:</t>
    </r>
  </si>
  <si>
    <r>
      <t xml:space="preserve">A.2.1 Porcentaje de Proyectos dictaminados positivamente con respecto al total recibidos.   
</t>
    </r>
    <r>
      <rPr>
        <sz val="10"/>
        <rFont val="Soberana Sans"/>
        <family val="2"/>
      </rPr>
      <t xml:space="preserve"> Causa : Se concluyó el análisis del universo de solicitudes, dictaminándose positivamente un total 12 proyectos Efecto: El efecto es positivo toda vez que se cuenta con proyectos viables para la ampliación y mejora de la infraestructura de almacenamiento.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</si>
</sst>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21875" style="1" customWidth="1"/>
    <col min="9" max="9" width="7.33203125" style="1" customWidth="1"/>
    <col min="10" max="10" width="8.77734375" style="1" customWidth="1"/>
    <col min="11" max="11" width="18.21875" style="1" customWidth="1"/>
    <col min="12" max="12" width="8.6640625" style="1" customWidth="1"/>
    <col min="13" max="13" width="6.77734375" style="1" customWidth="1"/>
    <col min="14" max="14" width="9.21875" style="1" customWidth="1"/>
    <col min="15" max="15" width="24.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58.2"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v>100</v>
      </c>
      <c r="T11" s="59">
        <v>110.32</v>
      </c>
      <c r="U11" s="60">
        <f>IF(ISERR(T11/S11*100),"N/A",T11/S11*100)</f>
        <v>110.32</v>
      </c>
    </row>
    <row r="12" spans="1:34" ht="75" customHeight="1" thickBot="1">
      <c r="A12" s="56"/>
      <c r="B12" s="61" t="s">
        <v>42</v>
      </c>
      <c r="C12" s="62" t="s">
        <v>42</v>
      </c>
      <c r="D12" s="62"/>
      <c r="E12" s="62"/>
      <c r="F12" s="62"/>
      <c r="G12" s="62"/>
      <c r="H12" s="62"/>
      <c r="I12" s="62" t="s">
        <v>43</v>
      </c>
      <c r="J12" s="62"/>
      <c r="K12" s="62"/>
      <c r="L12" s="62" t="s">
        <v>44</v>
      </c>
      <c r="M12" s="62"/>
      <c r="N12" s="62"/>
      <c r="O12" s="62"/>
      <c r="P12" s="63" t="s">
        <v>12</v>
      </c>
      <c r="Q12" s="63" t="s">
        <v>41</v>
      </c>
      <c r="R12" s="64">
        <v>90630.81</v>
      </c>
      <c r="S12" s="64">
        <v>90630.81</v>
      </c>
      <c r="T12" s="64">
        <v>83914.26</v>
      </c>
      <c r="U12" s="65">
        <f>IF(ISERR(T12/S12*100),"N/A",T12/S12*100)</f>
        <v>92.589109597497796</v>
      </c>
    </row>
    <row r="13" spans="1:34" ht="75" customHeight="1" thickTop="1" thickBot="1">
      <c r="A13" s="56"/>
      <c r="B13" s="57" t="s">
        <v>45</v>
      </c>
      <c r="C13" s="58" t="s">
        <v>46</v>
      </c>
      <c r="D13" s="58"/>
      <c r="E13" s="58"/>
      <c r="F13" s="58"/>
      <c r="G13" s="58"/>
      <c r="H13" s="58"/>
      <c r="I13" s="58" t="s">
        <v>47</v>
      </c>
      <c r="J13" s="58"/>
      <c r="K13" s="58"/>
      <c r="L13" s="58" t="s">
        <v>48</v>
      </c>
      <c r="M13" s="58"/>
      <c r="N13" s="58"/>
      <c r="O13" s="58"/>
      <c r="P13" s="59" t="s">
        <v>40</v>
      </c>
      <c r="Q13" s="59" t="s">
        <v>49</v>
      </c>
      <c r="R13" s="59">
        <v>100</v>
      </c>
      <c r="S13" s="59">
        <v>100</v>
      </c>
      <c r="T13" s="59">
        <v>100</v>
      </c>
      <c r="U13" s="60">
        <f>IF(ISERR(T13/S13*100),"N/A",T13/S13*100)</f>
        <v>100</v>
      </c>
    </row>
    <row r="14" spans="1:34" ht="75" customHeight="1" thickTop="1" thickBot="1">
      <c r="A14" s="56"/>
      <c r="B14" s="57" t="s">
        <v>50</v>
      </c>
      <c r="C14" s="58" t="s">
        <v>51</v>
      </c>
      <c r="D14" s="58"/>
      <c r="E14" s="58"/>
      <c r="F14" s="58"/>
      <c r="G14" s="58"/>
      <c r="H14" s="58"/>
      <c r="I14" s="58" t="s">
        <v>52</v>
      </c>
      <c r="J14" s="58"/>
      <c r="K14" s="58"/>
      <c r="L14" s="58" t="s">
        <v>53</v>
      </c>
      <c r="M14" s="58"/>
      <c r="N14" s="58"/>
      <c r="O14" s="58"/>
      <c r="P14" s="59" t="s">
        <v>40</v>
      </c>
      <c r="Q14" s="59" t="s">
        <v>54</v>
      </c>
      <c r="R14" s="59">
        <v>100</v>
      </c>
      <c r="S14" s="59">
        <v>100</v>
      </c>
      <c r="T14" s="59">
        <v>111.9</v>
      </c>
      <c r="U14" s="60">
        <f>IF(ISERR(T14/S14*100),"N/A",T14/S14*100)</f>
        <v>111.9</v>
      </c>
    </row>
    <row r="15" spans="1:34" ht="75" customHeight="1" thickTop="1" thickBot="1">
      <c r="A15" s="56"/>
      <c r="B15" s="57" t="s">
        <v>55</v>
      </c>
      <c r="C15" s="58" t="s">
        <v>56</v>
      </c>
      <c r="D15" s="58"/>
      <c r="E15" s="58"/>
      <c r="F15" s="58"/>
      <c r="G15" s="58"/>
      <c r="H15" s="58"/>
      <c r="I15" s="58" t="s">
        <v>57</v>
      </c>
      <c r="J15" s="58"/>
      <c r="K15" s="58"/>
      <c r="L15" s="58" t="s">
        <v>58</v>
      </c>
      <c r="M15" s="58"/>
      <c r="N15" s="58"/>
      <c r="O15" s="58"/>
      <c r="P15" s="59" t="s">
        <v>40</v>
      </c>
      <c r="Q15" s="59" t="s">
        <v>59</v>
      </c>
      <c r="R15" s="59">
        <v>100</v>
      </c>
      <c r="S15" s="59">
        <v>100</v>
      </c>
      <c r="T15" s="59">
        <v>98.07</v>
      </c>
      <c r="U15" s="60">
        <f>IF(ISERR((S15-T15)*100/S15+100),"N/A",(S15-T15)*100/S15+100)</f>
        <v>101.93</v>
      </c>
    </row>
    <row r="16" spans="1:34" ht="22.5" customHeight="1" thickTop="1" thickBot="1">
      <c r="B16" s="9" t="s">
        <v>60</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61</v>
      </c>
      <c r="S17" s="40" t="s">
        <v>62</v>
      </c>
      <c r="T17" s="72" t="s">
        <v>63</v>
      </c>
      <c r="U17" s="40" t="s">
        <v>64</v>
      </c>
    </row>
    <row r="18" spans="2:21" ht="26.25" customHeight="1" thickBot="1">
      <c r="B18" s="73"/>
      <c r="C18" s="74"/>
      <c r="D18" s="74"/>
      <c r="E18" s="74"/>
      <c r="F18" s="74"/>
      <c r="G18" s="74"/>
      <c r="H18" s="75"/>
      <c r="I18" s="75"/>
      <c r="J18" s="75"/>
      <c r="K18" s="75"/>
      <c r="L18" s="75"/>
      <c r="M18" s="75"/>
      <c r="N18" s="75"/>
      <c r="O18" s="75"/>
      <c r="P18" s="76"/>
      <c r="Q18" s="77"/>
      <c r="R18" s="78" t="s">
        <v>65</v>
      </c>
      <c r="S18" s="77" t="s">
        <v>65</v>
      </c>
      <c r="T18" s="77" t="s">
        <v>65</v>
      </c>
      <c r="U18" s="77" t="s">
        <v>66</v>
      </c>
    </row>
    <row r="19" spans="2:21" ht="13.5" customHeight="1" thickBot="1">
      <c r="B19" s="79" t="s">
        <v>67</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68</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69</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70</v>
      </c>
      <c r="C22" s="93"/>
      <c r="D22" s="93"/>
      <c r="E22" s="93"/>
      <c r="F22" s="93"/>
      <c r="G22" s="93"/>
      <c r="H22" s="93"/>
      <c r="I22" s="93"/>
      <c r="J22" s="93"/>
      <c r="K22" s="93"/>
      <c r="L22" s="93"/>
      <c r="M22" s="93"/>
      <c r="N22" s="93"/>
      <c r="O22" s="93"/>
      <c r="P22" s="93"/>
      <c r="Q22" s="93"/>
      <c r="R22" s="93"/>
      <c r="S22" s="93"/>
      <c r="T22" s="93"/>
      <c r="U22" s="92"/>
    </row>
    <row r="23" spans="2:21" ht="61.8" customHeight="1">
      <c r="B23" s="94" t="s">
        <v>71</v>
      </c>
      <c r="C23" s="96"/>
      <c r="D23" s="96"/>
      <c r="E23" s="96"/>
      <c r="F23" s="96"/>
      <c r="G23" s="96"/>
      <c r="H23" s="96"/>
      <c r="I23" s="96"/>
      <c r="J23" s="96"/>
      <c r="K23" s="96"/>
      <c r="L23" s="96"/>
      <c r="M23" s="96"/>
      <c r="N23" s="96"/>
      <c r="O23" s="96"/>
      <c r="P23" s="96"/>
      <c r="Q23" s="96"/>
      <c r="R23" s="96"/>
      <c r="S23" s="96"/>
      <c r="T23" s="96"/>
      <c r="U23" s="95"/>
    </row>
    <row r="24" spans="2:21" ht="48.75" customHeight="1">
      <c r="B24" s="94" t="s">
        <v>72</v>
      </c>
      <c r="C24" s="96"/>
      <c r="D24" s="96"/>
      <c r="E24" s="96"/>
      <c r="F24" s="96"/>
      <c r="G24" s="96"/>
      <c r="H24" s="96"/>
      <c r="I24" s="96"/>
      <c r="J24" s="96"/>
      <c r="K24" s="96"/>
      <c r="L24" s="96"/>
      <c r="M24" s="96"/>
      <c r="N24" s="96"/>
      <c r="O24" s="96"/>
      <c r="P24" s="96"/>
      <c r="Q24" s="96"/>
      <c r="R24" s="96"/>
      <c r="S24" s="96"/>
      <c r="T24" s="96"/>
      <c r="U24" s="95"/>
    </row>
    <row r="25" spans="2:21" ht="44.55" customHeight="1">
      <c r="B25" s="94" t="s">
        <v>73</v>
      </c>
      <c r="C25" s="96"/>
      <c r="D25" s="96"/>
      <c r="E25" s="96"/>
      <c r="F25" s="96"/>
      <c r="G25" s="96"/>
      <c r="H25" s="96"/>
      <c r="I25" s="96"/>
      <c r="J25" s="96"/>
      <c r="K25" s="96"/>
      <c r="L25" s="96"/>
      <c r="M25" s="96"/>
      <c r="N25" s="96"/>
      <c r="O25" s="96"/>
      <c r="P25" s="96"/>
      <c r="Q25" s="96"/>
      <c r="R25" s="96"/>
      <c r="S25" s="96"/>
      <c r="T25" s="96"/>
      <c r="U25" s="95"/>
    </row>
    <row r="26" spans="2:21" ht="42.75" customHeight="1">
      <c r="B26" s="94" t="s">
        <v>74</v>
      </c>
      <c r="C26" s="96"/>
      <c r="D26" s="96"/>
      <c r="E26" s="96"/>
      <c r="F26" s="96"/>
      <c r="G26" s="96"/>
      <c r="H26" s="96"/>
      <c r="I26" s="96"/>
      <c r="J26" s="96"/>
      <c r="K26" s="96"/>
      <c r="L26" s="96"/>
      <c r="M26" s="96"/>
      <c r="N26" s="96"/>
      <c r="O26" s="96"/>
      <c r="P26" s="96"/>
      <c r="Q26" s="96"/>
      <c r="R26" s="96"/>
      <c r="S26" s="96"/>
      <c r="T26" s="96"/>
      <c r="U26" s="95"/>
    </row>
    <row r="27" spans="2:21" ht="84.3" customHeight="1" thickBot="1">
      <c r="B27" s="97" t="s">
        <v>75</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2.5546875" style="1" customWidth="1"/>
    <col min="12" max="12" width="8.6640625" style="1" customWidth="1"/>
    <col min="13" max="13" width="6.77734375" style="1" customWidth="1"/>
    <col min="14" max="14" width="9.21875" style="1" customWidth="1"/>
    <col min="15" max="15" width="25.109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502</v>
      </c>
      <c r="D4" s="15" t="s">
        <v>503</v>
      </c>
      <c r="E4" s="15"/>
      <c r="F4" s="15"/>
      <c r="G4" s="15"/>
      <c r="H4" s="15"/>
      <c r="I4" s="16"/>
      <c r="J4" s="17" t="s">
        <v>6</v>
      </c>
      <c r="K4" s="18" t="s">
        <v>7</v>
      </c>
      <c r="L4" s="19" t="s">
        <v>8</v>
      </c>
      <c r="M4" s="19"/>
      <c r="N4" s="19"/>
      <c r="O4" s="19"/>
      <c r="P4" s="17" t="s">
        <v>9</v>
      </c>
      <c r="Q4" s="19" t="s">
        <v>504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506</v>
      </c>
      <c r="D11" s="58"/>
      <c r="E11" s="58"/>
      <c r="F11" s="58"/>
      <c r="G11" s="58"/>
      <c r="H11" s="58"/>
      <c r="I11" s="58" t="s">
        <v>507</v>
      </c>
      <c r="J11" s="58"/>
      <c r="K11" s="58"/>
      <c r="L11" s="58" t="s">
        <v>508</v>
      </c>
      <c r="M11" s="58"/>
      <c r="N11" s="58"/>
      <c r="O11" s="58"/>
      <c r="P11" s="59" t="s">
        <v>96</v>
      </c>
      <c r="Q11" s="59" t="s">
        <v>509</v>
      </c>
      <c r="R11" s="59">
        <v>3.18</v>
      </c>
      <c r="S11" s="59">
        <v>3.18</v>
      </c>
      <c r="T11" s="59">
        <v>2.54</v>
      </c>
      <c r="U11" s="60">
        <f t="shared" ref="U11:U28" si="0">IF(ISERR(T11/S11*100),"N/A",T11/S11*100)</f>
        <v>79.874213836477978</v>
      </c>
    </row>
    <row r="12" spans="1:34" ht="114.6" customHeight="1" thickTop="1" thickBot="1">
      <c r="A12" s="56"/>
      <c r="B12" s="57" t="s">
        <v>45</v>
      </c>
      <c r="C12" s="58" t="s">
        <v>510</v>
      </c>
      <c r="D12" s="58"/>
      <c r="E12" s="58"/>
      <c r="F12" s="58"/>
      <c r="G12" s="58"/>
      <c r="H12" s="58"/>
      <c r="I12" s="58" t="s">
        <v>511</v>
      </c>
      <c r="J12" s="58"/>
      <c r="K12" s="58"/>
      <c r="L12" s="58" t="s">
        <v>512</v>
      </c>
      <c r="M12" s="58"/>
      <c r="N12" s="58"/>
      <c r="O12" s="58"/>
      <c r="P12" s="59" t="s">
        <v>223</v>
      </c>
      <c r="Q12" s="59" t="s">
        <v>509</v>
      </c>
      <c r="R12" s="59">
        <v>1.1399999999999999</v>
      </c>
      <c r="S12" s="59">
        <v>1.1399999999999999</v>
      </c>
      <c r="T12" s="59">
        <v>-6.82</v>
      </c>
      <c r="U12" s="60">
        <f t="shared" si="0"/>
        <v>-598.24561403508778</v>
      </c>
    </row>
    <row r="13" spans="1:34" ht="106.8" customHeight="1" thickTop="1">
      <c r="A13" s="56"/>
      <c r="B13" s="57" t="s">
        <v>50</v>
      </c>
      <c r="C13" s="58" t="s">
        <v>513</v>
      </c>
      <c r="D13" s="58"/>
      <c r="E13" s="58"/>
      <c r="F13" s="58"/>
      <c r="G13" s="58"/>
      <c r="H13" s="58"/>
      <c r="I13" s="58" t="s">
        <v>514</v>
      </c>
      <c r="J13" s="58"/>
      <c r="K13" s="58"/>
      <c r="L13" s="58" t="s">
        <v>515</v>
      </c>
      <c r="M13" s="58"/>
      <c r="N13" s="58"/>
      <c r="O13" s="58"/>
      <c r="P13" s="59" t="s">
        <v>223</v>
      </c>
      <c r="Q13" s="59" t="s">
        <v>41</v>
      </c>
      <c r="R13" s="59">
        <v>15.04</v>
      </c>
      <c r="S13" s="59">
        <v>15.04</v>
      </c>
      <c r="T13" s="59">
        <v>15.63</v>
      </c>
      <c r="U13" s="60">
        <f t="shared" si="0"/>
        <v>103.92287234042554</v>
      </c>
    </row>
    <row r="14" spans="1:34" ht="75" customHeight="1">
      <c r="A14" s="56"/>
      <c r="B14" s="61" t="s">
        <v>42</v>
      </c>
      <c r="C14" s="62" t="s">
        <v>516</v>
      </c>
      <c r="D14" s="62"/>
      <c r="E14" s="62"/>
      <c r="F14" s="62"/>
      <c r="G14" s="62"/>
      <c r="H14" s="62"/>
      <c r="I14" s="62" t="s">
        <v>517</v>
      </c>
      <c r="J14" s="62"/>
      <c r="K14" s="62"/>
      <c r="L14" s="62" t="s">
        <v>518</v>
      </c>
      <c r="M14" s="62"/>
      <c r="N14" s="62"/>
      <c r="O14" s="62"/>
      <c r="P14" s="63" t="s">
        <v>223</v>
      </c>
      <c r="Q14" s="63" t="s">
        <v>41</v>
      </c>
      <c r="R14" s="63">
        <v>7.84</v>
      </c>
      <c r="S14" s="63">
        <v>7.84</v>
      </c>
      <c r="T14" s="63">
        <v>7.84</v>
      </c>
      <c r="U14" s="65">
        <f t="shared" si="0"/>
        <v>100</v>
      </c>
    </row>
    <row r="15" spans="1:34" ht="75" customHeight="1">
      <c r="A15" s="56"/>
      <c r="B15" s="61" t="s">
        <v>42</v>
      </c>
      <c r="C15" s="62" t="s">
        <v>42</v>
      </c>
      <c r="D15" s="62"/>
      <c r="E15" s="62"/>
      <c r="F15" s="62"/>
      <c r="G15" s="62"/>
      <c r="H15" s="62"/>
      <c r="I15" s="62" t="s">
        <v>519</v>
      </c>
      <c r="J15" s="62"/>
      <c r="K15" s="62"/>
      <c r="L15" s="62" t="s">
        <v>520</v>
      </c>
      <c r="M15" s="62"/>
      <c r="N15" s="62"/>
      <c r="O15" s="62"/>
      <c r="P15" s="63" t="s">
        <v>223</v>
      </c>
      <c r="Q15" s="63" t="s">
        <v>41</v>
      </c>
      <c r="R15" s="63">
        <v>41.18</v>
      </c>
      <c r="S15" s="63">
        <v>41.18</v>
      </c>
      <c r="T15" s="63">
        <v>41.18</v>
      </c>
      <c r="U15" s="65">
        <f t="shared" si="0"/>
        <v>100</v>
      </c>
    </row>
    <row r="16" spans="1:34" ht="75" customHeight="1">
      <c r="A16" s="56"/>
      <c r="B16" s="61" t="s">
        <v>42</v>
      </c>
      <c r="C16" s="62" t="s">
        <v>42</v>
      </c>
      <c r="D16" s="62"/>
      <c r="E16" s="62"/>
      <c r="F16" s="62"/>
      <c r="G16" s="62"/>
      <c r="H16" s="62"/>
      <c r="I16" s="62" t="s">
        <v>521</v>
      </c>
      <c r="J16" s="62"/>
      <c r="K16" s="62"/>
      <c r="L16" s="62" t="s">
        <v>522</v>
      </c>
      <c r="M16" s="62"/>
      <c r="N16" s="62"/>
      <c r="O16" s="62"/>
      <c r="P16" s="63" t="s">
        <v>223</v>
      </c>
      <c r="Q16" s="63" t="s">
        <v>151</v>
      </c>
      <c r="R16" s="63">
        <v>54.29</v>
      </c>
      <c r="S16" s="63">
        <v>54.29</v>
      </c>
      <c r="T16" s="63">
        <v>60</v>
      </c>
      <c r="U16" s="65">
        <f t="shared" si="0"/>
        <v>110.51759071652239</v>
      </c>
    </row>
    <row r="17" spans="1:22" ht="75" customHeight="1">
      <c r="A17" s="56"/>
      <c r="B17" s="61" t="s">
        <v>42</v>
      </c>
      <c r="C17" s="62" t="s">
        <v>42</v>
      </c>
      <c r="D17" s="62"/>
      <c r="E17" s="62"/>
      <c r="F17" s="62"/>
      <c r="G17" s="62"/>
      <c r="H17" s="62"/>
      <c r="I17" s="62" t="s">
        <v>523</v>
      </c>
      <c r="J17" s="62"/>
      <c r="K17" s="62"/>
      <c r="L17" s="62" t="s">
        <v>524</v>
      </c>
      <c r="M17" s="62"/>
      <c r="N17" s="62"/>
      <c r="O17" s="62"/>
      <c r="P17" s="63" t="s">
        <v>223</v>
      </c>
      <c r="Q17" s="63" t="s">
        <v>41</v>
      </c>
      <c r="R17" s="63">
        <v>4</v>
      </c>
      <c r="S17" s="63">
        <v>4</v>
      </c>
      <c r="T17" s="63">
        <v>0</v>
      </c>
      <c r="U17" s="65">
        <f t="shared" si="0"/>
        <v>0</v>
      </c>
    </row>
    <row r="18" spans="1:22" ht="75" customHeight="1" thickBot="1">
      <c r="A18" s="56"/>
      <c r="B18" s="61" t="s">
        <v>42</v>
      </c>
      <c r="C18" s="62" t="s">
        <v>525</v>
      </c>
      <c r="D18" s="62"/>
      <c r="E18" s="62"/>
      <c r="F18" s="62"/>
      <c r="G18" s="62"/>
      <c r="H18" s="62"/>
      <c r="I18" s="62" t="s">
        <v>526</v>
      </c>
      <c r="J18" s="62"/>
      <c r="K18" s="62"/>
      <c r="L18" s="62" t="s">
        <v>527</v>
      </c>
      <c r="M18" s="62"/>
      <c r="N18" s="62"/>
      <c r="O18" s="62"/>
      <c r="P18" s="63" t="s">
        <v>40</v>
      </c>
      <c r="Q18" s="63" t="s">
        <v>41</v>
      </c>
      <c r="R18" s="63">
        <v>100</v>
      </c>
      <c r="S18" s="63">
        <v>100</v>
      </c>
      <c r="T18" s="63">
        <v>100</v>
      </c>
      <c r="U18" s="65">
        <f t="shared" si="0"/>
        <v>100</v>
      </c>
    </row>
    <row r="19" spans="1:22" ht="75" customHeight="1" thickTop="1">
      <c r="A19" s="56"/>
      <c r="B19" s="57" t="s">
        <v>55</v>
      </c>
      <c r="C19" s="58" t="s">
        <v>528</v>
      </c>
      <c r="D19" s="58"/>
      <c r="E19" s="58"/>
      <c r="F19" s="58"/>
      <c r="G19" s="58"/>
      <c r="H19" s="58"/>
      <c r="I19" s="58" t="s">
        <v>529</v>
      </c>
      <c r="J19" s="58"/>
      <c r="K19" s="58"/>
      <c r="L19" s="58" t="s">
        <v>530</v>
      </c>
      <c r="M19" s="58"/>
      <c r="N19" s="58"/>
      <c r="O19" s="58"/>
      <c r="P19" s="59" t="s">
        <v>40</v>
      </c>
      <c r="Q19" s="59" t="s">
        <v>147</v>
      </c>
      <c r="R19" s="59">
        <v>100</v>
      </c>
      <c r="S19" s="59">
        <v>100</v>
      </c>
      <c r="T19" s="59">
        <v>100</v>
      </c>
      <c r="U19" s="60">
        <f t="shared" si="0"/>
        <v>100</v>
      </c>
    </row>
    <row r="20" spans="1:22" ht="75" customHeight="1">
      <c r="A20" s="56"/>
      <c r="B20" s="61" t="s">
        <v>42</v>
      </c>
      <c r="C20" s="62" t="s">
        <v>531</v>
      </c>
      <c r="D20" s="62"/>
      <c r="E20" s="62"/>
      <c r="F20" s="62"/>
      <c r="G20" s="62"/>
      <c r="H20" s="62"/>
      <c r="I20" s="62" t="s">
        <v>532</v>
      </c>
      <c r="J20" s="62"/>
      <c r="K20" s="62"/>
      <c r="L20" s="62" t="s">
        <v>533</v>
      </c>
      <c r="M20" s="62"/>
      <c r="N20" s="62"/>
      <c r="O20" s="62"/>
      <c r="P20" s="63" t="s">
        <v>40</v>
      </c>
      <c r="Q20" s="63" t="s">
        <v>147</v>
      </c>
      <c r="R20" s="63">
        <v>100</v>
      </c>
      <c r="S20" s="63">
        <v>100</v>
      </c>
      <c r="T20" s="63">
        <v>97.57</v>
      </c>
      <c r="U20" s="65">
        <f t="shared" si="0"/>
        <v>97.57</v>
      </c>
    </row>
    <row r="21" spans="1:22" ht="75" customHeight="1">
      <c r="A21" s="56"/>
      <c r="B21" s="61" t="s">
        <v>42</v>
      </c>
      <c r="C21" s="62" t="s">
        <v>534</v>
      </c>
      <c r="D21" s="62"/>
      <c r="E21" s="62"/>
      <c r="F21" s="62"/>
      <c r="G21" s="62"/>
      <c r="H21" s="62"/>
      <c r="I21" s="62" t="s">
        <v>535</v>
      </c>
      <c r="J21" s="62"/>
      <c r="K21" s="62"/>
      <c r="L21" s="62" t="s">
        <v>536</v>
      </c>
      <c r="M21" s="62"/>
      <c r="N21" s="62"/>
      <c r="O21" s="62"/>
      <c r="P21" s="63" t="s">
        <v>40</v>
      </c>
      <c r="Q21" s="63" t="s">
        <v>147</v>
      </c>
      <c r="R21" s="63">
        <v>100</v>
      </c>
      <c r="S21" s="63">
        <v>100</v>
      </c>
      <c r="T21" s="63">
        <v>100</v>
      </c>
      <c r="U21" s="65">
        <f t="shared" si="0"/>
        <v>100</v>
      </c>
    </row>
    <row r="22" spans="1:22" ht="75" customHeight="1">
      <c r="A22" s="56"/>
      <c r="B22" s="61" t="s">
        <v>42</v>
      </c>
      <c r="C22" s="62" t="s">
        <v>537</v>
      </c>
      <c r="D22" s="62"/>
      <c r="E22" s="62"/>
      <c r="F22" s="62"/>
      <c r="G22" s="62"/>
      <c r="H22" s="62"/>
      <c r="I22" s="62" t="s">
        <v>538</v>
      </c>
      <c r="J22" s="62"/>
      <c r="K22" s="62"/>
      <c r="L22" s="62" t="s">
        <v>539</v>
      </c>
      <c r="M22" s="62"/>
      <c r="N22" s="62"/>
      <c r="O22" s="62"/>
      <c r="P22" s="63" t="s">
        <v>40</v>
      </c>
      <c r="Q22" s="63" t="s">
        <v>147</v>
      </c>
      <c r="R22" s="63">
        <v>100</v>
      </c>
      <c r="S22" s="63">
        <v>100</v>
      </c>
      <c r="T22" s="63">
        <v>100</v>
      </c>
      <c r="U22" s="65">
        <f t="shared" si="0"/>
        <v>100</v>
      </c>
    </row>
    <row r="23" spans="1:22" ht="75" customHeight="1">
      <c r="A23" s="56"/>
      <c r="B23" s="61" t="s">
        <v>42</v>
      </c>
      <c r="C23" s="62" t="s">
        <v>540</v>
      </c>
      <c r="D23" s="62"/>
      <c r="E23" s="62"/>
      <c r="F23" s="62"/>
      <c r="G23" s="62"/>
      <c r="H23" s="62"/>
      <c r="I23" s="62" t="s">
        <v>541</v>
      </c>
      <c r="J23" s="62"/>
      <c r="K23" s="62"/>
      <c r="L23" s="62" t="s">
        <v>542</v>
      </c>
      <c r="M23" s="62"/>
      <c r="N23" s="62"/>
      <c r="O23" s="62"/>
      <c r="P23" s="63" t="s">
        <v>40</v>
      </c>
      <c r="Q23" s="63" t="s">
        <v>147</v>
      </c>
      <c r="R23" s="63">
        <v>100</v>
      </c>
      <c r="S23" s="63">
        <v>100</v>
      </c>
      <c r="T23" s="63">
        <v>100</v>
      </c>
      <c r="U23" s="65">
        <f t="shared" si="0"/>
        <v>100</v>
      </c>
    </row>
    <row r="24" spans="1:22" ht="75" customHeight="1">
      <c r="A24" s="56"/>
      <c r="B24" s="61" t="s">
        <v>42</v>
      </c>
      <c r="C24" s="62" t="s">
        <v>543</v>
      </c>
      <c r="D24" s="62"/>
      <c r="E24" s="62"/>
      <c r="F24" s="62"/>
      <c r="G24" s="62"/>
      <c r="H24" s="62"/>
      <c r="I24" s="62" t="s">
        <v>544</v>
      </c>
      <c r="J24" s="62"/>
      <c r="K24" s="62"/>
      <c r="L24" s="62" t="s">
        <v>545</v>
      </c>
      <c r="M24" s="62"/>
      <c r="N24" s="62"/>
      <c r="O24" s="62"/>
      <c r="P24" s="63" t="s">
        <v>40</v>
      </c>
      <c r="Q24" s="63" t="s">
        <v>147</v>
      </c>
      <c r="R24" s="63">
        <v>100</v>
      </c>
      <c r="S24" s="63">
        <v>100</v>
      </c>
      <c r="T24" s="63">
        <v>0</v>
      </c>
      <c r="U24" s="65">
        <f t="shared" si="0"/>
        <v>0</v>
      </c>
    </row>
    <row r="25" spans="1:22" ht="75" customHeight="1">
      <c r="A25" s="56"/>
      <c r="B25" s="61" t="s">
        <v>42</v>
      </c>
      <c r="C25" s="62" t="s">
        <v>546</v>
      </c>
      <c r="D25" s="62"/>
      <c r="E25" s="62"/>
      <c r="F25" s="62"/>
      <c r="G25" s="62"/>
      <c r="H25" s="62"/>
      <c r="I25" s="62" t="s">
        <v>547</v>
      </c>
      <c r="J25" s="62"/>
      <c r="K25" s="62"/>
      <c r="L25" s="62" t="s">
        <v>548</v>
      </c>
      <c r="M25" s="62"/>
      <c r="N25" s="62"/>
      <c r="O25" s="62"/>
      <c r="P25" s="63" t="s">
        <v>40</v>
      </c>
      <c r="Q25" s="63" t="s">
        <v>147</v>
      </c>
      <c r="R25" s="63">
        <v>100</v>
      </c>
      <c r="S25" s="63">
        <v>100</v>
      </c>
      <c r="T25" s="63">
        <v>100</v>
      </c>
      <c r="U25" s="65">
        <f t="shared" si="0"/>
        <v>100</v>
      </c>
    </row>
    <row r="26" spans="1:22" ht="75" customHeight="1">
      <c r="A26" s="56"/>
      <c r="B26" s="61" t="s">
        <v>42</v>
      </c>
      <c r="C26" s="62" t="s">
        <v>42</v>
      </c>
      <c r="D26" s="62"/>
      <c r="E26" s="62"/>
      <c r="F26" s="62"/>
      <c r="G26" s="62"/>
      <c r="H26" s="62"/>
      <c r="I26" s="62" t="s">
        <v>549</v>
      </c>
      <c r="J26" s="62"/>
      <c r="K26" s="62"/>
      <c r="L26" s="62" t="s">
        <v>550</v>
      </c>
      <c r="M26" s="62"/>
      <c r="N26" s="62"/>
      <c r="O26" s="62"/>
      <c r="P26" s="63" t="s">
        <v>40</v>
      </c>
      <c r="Q26" s="63" t="s">
        <v>147</v>
      </c>
      <c r="R26" s="63">
        <v>100</v>
      </c>
      <c r="S26" s="63">
        <v>100</v>
      </c>
      <c r="T26" s="63">
        <v>234.88</v>
      </c>
      <c r="U26" s="65">
        <f t="shared" si="0"/>
        <v>234.87999999999997</v>
      </c>
    </row>
    <row r="27" spans="1:22" ht="75" customHeight="1">
      <c r="A27" s="56"/>
      <c r="B27" s="61" t="s">
        <v>42</v>
      </c>
      <c r="C27" s="62" t="s">
        <v>551</v>
      </c>
      <c r="D27" s="62"/>
      <c r="E27" s="62"/>
      <c r="F27" s="62"/>
      <c r="G27" s="62"/>
      <c r="H27" s="62"/>
      <c r="I27" s="62" t="s">
        <v>552</v>
      </c>
      <c r="J27" s="62"/>
      <c r="K27" s="62"/>
      <c r="L27" s="62" t="s">
        <v>553</v>
      </c>
      <c r="M27" s="62"/>
      <c r="N27" s="62"/>
      <c r="O27" s="62"/>
      <c r="P27" s="63" t="s">
        <v>40</v>
      </c>
      <c r="Q27" s="63" t="s">
        <v>147</v>
      </c>
      <c r="R27" s="63">
        <v>100</v>
      </c>
      <c r="S27" s="63">
        <v>100</v>
      </c>
      <c r="T27" s="63">
        <v>72.09</v>
      </c>
      <c r="U27" s="65">
        <f t="shared" si="0"/>
        <v>72.09</v>
      </c>
    </row>
    <row r="28" spans="1:22" ht="75" customHeight="1" thickBot="1">
      <c r="A28" s="56"/>
      <c r="B28" s="61" t="s">
        <v>42</v>
      </c>
      <c r="C28" s="62" t="s">
        <v>554</v>
      </c>
      <c r="D28" s="62"/>
      <c r="E28" s="62"/>
      <c r="F28" s="62"/>
      <c r="G28" s="62"/>
      <c r="H28" s="62"/>
      <c r="I28" s="62" t="s">
        <v>555</v>
      </c>
      <c r="J28" s="62"/>
      <c r="K28" s="62"/>
      <c r="L28" s="62" t="s">
        <v>556</v>
      </c>
      <c r="M28" s="62"/>
      <c r="N28" s="62"/>
      <c r="O28" s="62"/>
      <c r="P28" s="63" t="s">
        <v>40</v>
      </c>
      <c r="Q28" s="63" t="s">
        <v>147</v>
      </c>
      <c r="R28" s="63">
        <v>100</v>
      </c>
      <c r="S28" s="63">
        <v>100</v>
      </c>
      <c r="T28" s="63">
        <v>100</v>
      </c>
      <c r="U28" s="65">
        <f t="shared" si="0"/>
        <v>100</v>
      </c>
    </row>
    <row r="29" spans="1:22" ht="22.5" customHeight="1" thickTop="1" thickBot="1">
      <c r="B29" s="9" t="s">
        <v>60</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61</v>
      </c>
      <c r="S30" s="40" t="s">
        <v>62</v>
      </c>
      <c r="T30" s="72" t="s">
        <v>63</v>
      </c>
      <c r="U30" s="40" t="s">
        <v>64</v>
      </c>
    </row>
    <row r="31" spans="1:22" ht="26.25" customHeight="1" thickBot="1">
      <c r="B31" s="73"/>
      <c r="C31" s="74"/>
      <c r="D31" s="74"/>
      <c r="E31" s="74"/>
      <c r="F31" s="74"/>
      <c r="G31" s="74"/>
      <c r="H31" s="75"/>
      <c r="I31" s="75"/>
      <c r="J31" s="75"/>
      <c r="K31" s="75"/>
      <c r="L31" s="75"/>
      <c r="M31" s="75"/>
      <c r="N31" s="75"/>
      <c r="O31" s="75"/>
      <c r="P31" s="76"/>
      <c r="Q31" s="77"/>
      <c r="R31" s="78" t="s">
        <v>65</v>
      </c>
      <c r="S31" s="77" t="s">
        <v>65</v>
      </c>
      <c r="T31" s="77" t="s">
        <v>65</v>
      </c>
      <c r="U31" s="77" t="s">
        <v>66</v>
      </c>
    </row>
    <row r="32" spans="1:22" ht="13.5" customHeight="1" thickBot="1">
      <c r="B32" s="79" t="s">
        <v>67</v>
      </c>
      <c r="C32" s="80"/>
      <c r="D32" s="80"/>
      <c r="E32" s="81"/>
      <c r="F32" s="81"/>
      <c r="G32" s="81"/>
      <c r="H32" s="82"/>
      <c r="I32" s="82"/>
      <c r="J32" s="82"/>
      <c r="K32" s="82"/>
      <c r="L32" s="82"/>
      <c r="M32" s="82"/>
      <c r="N32" s="82"/>
      <c r="O32" s="82"/>
      <c r="P32" s="83"/>
      <c r="Q32" s="83"/>
      <c r="R32" s="84" t="str">
        <f t="shared" ref="R32:T33" si="1">"N/D"</f>
        <v>N/D</v>
      </c>
      <c r="S32" s="84" t="str">
        <f t="shared" si="1"/>
        <v>N/D</v>
      </c>
      <c r="T32" s="84" t="str">
        <f t="shared" si="1"/>
        <v>N/D</v>
      </c>
      <c r="U32" s="85" t="str">
        <f>+IF(ISERR(T32/S32*100),"N/A",T32/S32*100)</f>
        <v>N/A</v>
      </c>
    </row>
    <row r="33" spans="2:21" ht="13.5" customHeight="1" thickBot="1">
      <c r="B33" s="86" t="s">
        <v>68</v>
      </c>
      <c r="C33" s="87"/>
      <c r="D33" s="87"/>
      <c r="E33" s="88"/>
      <c r="F33" s="88"/>
      <c r="G33" s="88"/>
      <c r="H33" s="89"/>
      <c r="I33" s="89"/>
      <c r="J33" s="89"/>
      <c r="K33" s="89"/>
      <c r="L33" s="89"/>
      <c r="M33" s="89"/>
      <c r="N33" s="89"/>
      <c r="O33" s="89"/>
      <c r="P33" s="90"/>
      <c r="Q33" s="90"/>
      <c r="R33" s="84" t="str">
        <f t="shared" si="1"/>
        <v>N/D</v>
      </c>
      <c r="S33" s="84" t="str">
        <f t="shared" si="1"/>
        <v>N/D</v>
      </c>
      <c r="T33" s="84" t="str">
        <f t="shared" si="1"/>
        <v>N/D</v>
      </c>
      <c r="U33" s="85" t="str">
        <f>+IF(ISERR(T33/S33*100),"N/A",T33/S33*100)</f>
        <v>N/A</v>
      </c>
    </row>
    <row r="34" spans="2:21" ht="14.7" customHeight="1" thickTop="1" thickBot="1">
      <c r="B34" s="9" t="s">
        <v>69</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70</v>
      </c>
      <c r="C35" s="93"/>
      <c r="D35" s="93"/>
      <c r="E35" s="93"/>
      <c r="F35" s="93"/>
      <c r="G35" s="93"/>
      <c r="H35" s="93"/>
      <c r="I35" s="93"/>
      <c r="J35" s="93"/>
      <c r="K35" s="93"/>
      <c r="L35" s="93"/>
      <c r="M35" s="93"/>
      <c r="N35" s="93"/>
      <c r="O35" s="93"/>
      <c r="P35" s="93"/>
      <c r="Q35" s="93"/>
      <c r="R35" s="93"/>
      <c r="S35" s="93"/>
      <c r="T35" s="93"/>
      <c r="U35" s="92"/>
    </row>
    <row r="36" spans="2:21" ht="137.55000000000001" customHeight="1">
      <c r="B36" s="94" t="s">
        <v>557</v>
      </c>
      <c r="C36" s="96"/>
      <c r="D36" s="96"/>
      <c r="E36" s="96"/>
      <c r="F36" s="96"/>
      <c r="G36" s="96"/>
      <c r="H36" s="96"/>
      <c r="I36" s="96"/>
      <c r="J36" s="96"/>
      <c r="K36" s="96"/>
      <c r="L36" s="96"/>
      <c r="M36" s="96"/>
      <c r="N36" s="96"/>
      <c r="O36" s="96"/>
      <c r="P36" s="96"/>
      <c r="Q36" s="96"/>
      <c r="R36" s="96"/>
      <c r="S36" s="96"/>
      <c r="T36" s="96"/>
      <c r="U36" s="95"/>
    </row>
    <row r="37" spans="2:21" ht="161.25" customHeight="1">
      <c r="B37" s="94" t="s">
        <v>558</v>
      </c>
      <c r="C37" s="96"/>
      <c r="D37" s="96"/>
      <c r="E37" s="96"/>
      <c r="F37" s="96"/>
      <c r="G37" s="96"/>
      <c r="H37" s="96"/>
      <c r="I37" s="96"/>
      <c r="J37" s="96"/>
      <c r="K37" s="96"/>
      <c r="L37" s="96"/>
      <c r="M37" s="96"/>
      <c r="N37" s="96"/>
      <c r="O37" s="96"/>
      <c r="P37" s="96"/>
      <c r="Q37" s="96"/>
      <c r="R37" s="96"/>
      <c r="S37" s="96"/>
      <c r="T37" s="96"/>
      <c r="U37" s="95"/>
    </row>
    <row r="38" spans="2:21" ht="114.75" customHeight="1">
      <c r="B38" s="94" t="s">
        <v>559</v>
      </c>
      <c r="C38" s="96"/>
      <c r="D38" s="96"/>
      <c r="E38" s="96"/>
      <c r="F38" s="96"/>
      <c r="G38" s="96"/>
      <c r="H38" s="96"/>
      <c r="I38" s="96"/>
      <c r="J38" s="96"/>
      <c r="K38" s="96"/>
      <c r="L38" s="96"/>
      <c r="M38" s="96"/>
      <c r="N38" s="96"/>
      <c r="O38" s="96"/>
      <c r="P38" s="96"/>
      <c r="Q38" s="96"/>
      <c r="R38" s="96"/>
      <c r="S38" s="96"/>
      <c r="T38" s="96"/>
      <c r="U38" s="95"/>
    </row>
    <row r="39" spans="2:21" ht="97.2" customHeight="1">
      <c r="B39" s="94" t="s">
        <v>560</v>
      </c>
      <c r="C39" s="96"/>
      <c r="D39" s="96"/>
      <c r="E39" s="96"/>
      <c r="F39" s="96"/>
      <c r="G39" s="96"/>
      <c r="H39" s="96"/>
      <c r="I39" s="96"/>
      <c r="J39" s="96"/>
      <c r="K39" s="96"/>
      <c r="L39" s="96"/>
      <c r="M39" s="96"/>
      <c r="N39" s="96"/>
      <c r="O39" s="96"/>
      <c r="P39" s="96"/>
      <c r="Q39" s="96"/>
      <c r="R39" s="96"/>
      <c r="S39" s="96"/>
      <c r="T39" s="96"/>
      <c r="U39" s="95"/>
    </row>
    <row r="40" spans="2:21" ht="91.5" customHeight="1">
      <c r="B40" s="94" t="s">
        <v>561</v>
      </c>
      <c r="C40" s="96"/>
      <c r="D40" s="96"/>
      <c r="E40" s="96"/>
      <c r="F40" s="96"/>
      <c r="G40" s="96"/>
      <c r="H40" s="96"/>
      <c r="I40" s="96"/>
      <c r="J40" s="96"/>
      <c r="K40" s="96"/>
      <c r="L40" s="96"/>
      <c r="M40" s="96"/>
      <c r="N40" s="96"/>
      <c r="O40" s="96"/>
      <c r="P40" s="96"/>
      <c r="Q40" s="96"/>
      <c r="R40" s="96"/>
      <c r="S40" s="96"/>
      <c r="T40" s="96"/>
      <c r="U40" s="95"/>
    </row>
    <row r="41" spans="2:21" ht="87" customHeight="1">
      <c r="B41" s="94" t="s">
        <v>562</v>
      </c>
      <c r="C41" s="96"/>
      <c r="D41" s="96"/>
      <c r="E41" s="96"/>
      <c r="F41" s="96"/>
      <c r="G41" s="96"/>
      <c r="H41" s="96"/>
      <c r="I41" s="96"/>
      <c r="J41" s="96"/>
      <c r="K41" s="96"/>
      <c r="L41" s="96"/>
      <c r="M41" s="96"/>
      <c r="N41" s="96"/>
      <c r="O41" s="96"/>
      <c r="P41" s="96"/>
      <c r="Q41" s="96"/>
      <c r="R41" s="96"/>
      <c r="S41" s="96"/>
      <c r="T41" s="96"/>
      <c r="U41" s="95"/>
    </row>
    <row r="42" spans="2:21" ht="125.55" customHeight="1">
      <c r="B42" s="94" t="s">
        <v>563</v>
      </c>
      <c r="C42" s="96"/>
      <c r="D42" s="96"/>
      <c r="E42" s="96"/>
      <c r="F42" s="96"/>
      <c r="G42" s="96"/>
      <c r="H42" s="96"/>
      <c r="I42" s="96"/>
      <c r="J42" s="96"/>
      <c r="K42" s="96"/>
      <c r="L42" s="96"/>
      <c r="M42" s="96"/>
      <c r="N42" s="96"/>
      <c r="O42" s="96"/>
      <c r="P42" s="96"/>
      <c r="Q42" s="96"/>
      <c r="R42" s="96"/>
      <c r="S42" s="96"/>
      <c r="T42" s="96"/>
      <c r="U42" s="95"/>
    </row>
    <row r="43" spans="2:21" ht="53.7" customHeight="1">
      <c r="B43" s="94" t="s">
        <v>564</v>
      </c>
      <c r="C43" s="96"/>
      <c r="D43" s="96"/>
      <c r="E43" s="96"/>
      <c r="F43" s="96"/>
      <c r="G43" s="96"/>
      <c r="H43" s="96"/>
      <c r="I43" s="96"/>
      <c r="J43" s="96"/>
      <c r="K43" s="96"/>
      <c r="L43" s="96"/>
      <c r="M43" s="96"/>
      <c r="N43" s="96"/>
      <c r="O43" s="96"/>
      <c r="P43" s="96"/>
      <c r="Q43" s="96"/>
      <c r="R43" s="96"/>
      <c r="S43" s="96"/>
      <c r="T43" s="96"/>
      <c r="U43" s="95"/>
    </row>
    <row r="44" spans="2:21" ht="48.3" customHeight="1">
      <c r="B44" s="94" t="s">
        <v>565</v>
      </c>
      <c r="C44" s="96"/>
      <c r="D44" s="96"/>
      <c r="E44" s="96"/>
      <c r="F44" s="96"/>
      <c r="G44" s="96"/>
      <c r="H44" s="96"/>
      <c r="I44" s="96"/>
      <c r="J44" s="96"/>
      <c r="K44" s="96"/>
      <c r="L44" s="96"/>
      <c r="M44" s="96"/>
      <c r="N44" s="96"/>
      <c r="O44" s="96"/>
      <c r="P44" s="96"/>
      <c r="Q44" s="96"/>
      <c r="R44" s="96"/>
      <c r="S44" s="96"/>
      <c r="T44" s="96"/>
      <c r="U44" s="95"/>
    </row>
    <row r="45" spans="2:21" ht="49.05" customHeight="1">
      <c r="B45" s="94" t="s">
        <v>566</v>
      </c>
      <c r="C45" s="96"/>
      <c r="D45" s="96"/>
      <c r="E45" s="96"/>
      <c r="F45" s="96"/>
      <c r="G45" s="96"/>
      <c r="H45" s="96"/>
      <c r="I45" s="96"/>
      <c r="J45" s="96"/>
      <c r="K45" s="96"/>
      <c r="L45" s="96"/>
      <c r="M45" s="96"/>
      <c r="N45" s="96"/>
      <c r="O45" s="96"/>
      <c r="P45" s="96"/>
      <c r="Q45" s="96"/>
      <c r="R45" s="96"/>
      <c r="S45" s="96"/>
      <c r="T45" s="96"/>
      <c r="U45" s="95"/>
    </row>
    <row r="46" spans="2:21" ht="19.05" customHeight="1">
      <c r="B46" s="94" t="s">
        <v>567</v>
      </c>
      <c r="C46" s="96"/>
      <c r="D46" s="96"/>
      <c r="E46" s="96"/>
      <c r="F46" s="96"/>
      <c r="G46" s="96"/>
      <c r="H46" s="96"/>
      <c r="I46" s="96"/>
      <c r="J46" s="96"/>
      <c r="K46" s="96"/>
      <c r="L46" s="96"/>
      <c r="M46" s="96"/>
      <c r="N46" s="96"/>
      <c r="O46" s="96"/>
      <c r="P46" s="96"/>
      <c r="Q46" s="96"/>
      <c r="R46" s="96"/>
      <c r="S46" s="96"/>
      <c r="T46" s="96"/>
      <c r="U46" s="95"/>
    </row>
    <row r="47" spans="2:21" ht="57" customHeight="1">
      <c r="B47" s="94" t="s">
        <v>568</v>
      </c>
      <c r="C47" s="96"/>
      <c r="D47" s="96"/>
      <c r="E47" s="96"/>
      <c r="F47" s="96"/>
      <c r="G47" s="96"/>
      <c r="H47" s="96"/>
      <c r="I47" s="96"/>
      <c r="J47" s="96"/>
      <c r="K47" s="96"/>
      <c r="L47" s="96"/>
      <c r="M47" s="96"/>
      <c r="N47" s="96"/>
      <c r="O47" s="96"/>
      <c r="P47" s="96"/>
      <c r="Q47" s="96"/>
      <c r="R47" s="96"/>
      <c r="S47" s="96"/>
      <c r="T47" s="96"/>
      <c r="U47" s="95"/>
    </row>
    <row r="48" spans="2:21" ht="37.5" customHeight="1">
      <c r="B48" s="94" t="s">
        <v>569</v>
      </c>
      <c r="C48" s="96"/>
      <c r="D48" s="96"/>
      <c r="E48" s="96"/>
      <c r="F48" s="96"/>
      <c r="G48" s="96"/>
      <c r="H48" s="96"/>
      <c r="I48" s="96"/>
      <c r="J48" s="96"/>
      <c r="K48" s="96"/>
      <c r="L48" s="96"/>
      <c r="M48" s="96"/>
      <c r="N48" s="96"/>
      <c r="O48" s="96"/>
      <c r="P48" s="96"/>
      <c r="Q48" s="96"/>
      <c r="R48" s="96"/>
      <c r="S48" s="96"/>
      <c r="T48" s="96"/>
      <c r="U48" s="95"/>
    </row>
    <row r="49" spans="2:21" ht="57" customHeight="1">
      <c r="B49" s="94" t="s">
        <v>570</v>
      </c>
      <c r="C49" s="96"/>
      <c r="D49" s="96"/>
      <c r="E49" s="96"/>
      <c r="F49" s="96"/>
      <c r="G49" s="96"/>
      <c r="H49" s="96"/>
      <c r="I49" s="96"/>
      <c r="J49" s="96"/>
      <c r="K49" s="96"/>
      <c r="L49" s="96"/>
      <c r="M49" s="96"/>
      <c r="N49" s="96"/>
      <c r="O49" s="96"/>
      <c r="P49" s="96"/>
      <c r="Q49" s="96"/>
      <c r="R49" s="96"/>
      <c r="S49" s="96"/>
      <c r="T49" s="96"/>
      <c r="U49" s="95"/>
    </row>
    <row r="50" spans="2:21" ht="34.5" customHeight="1">
      <c r="B50" s="94" t="s">
        <v>571</v>
      </c>
      <c r="C50" s="96"/>
      <c r="D50" s="96"/>
      <c r="E50" s="96"/>
      <c r="F50" s="96"/>
      <c r="G50" s="96"/>
      <c r="H50" s="96"/>
      <c r="I50" s="96"/>
      <c r="J50" s="96"/>
      <c r="K50" s="96"/>
      <c r="L50" s="96"/>
      <c r="M50" s="96"/>
      <c r="N50" s="96"/>
      <c r="O50" s="96"/>
      <c r="P50" s="96"/>
      <c r="Q50" s="96"/>
      <c r="R50" s="96"/>
      <c r="S50" s="96"/>
      <c r="T50" s="96"/>
      <c r="U50" s="95"/>
    </row>
    <row r="51" spans="2:21" ht="51.45" customHeight="1">
      <c r="B51" s="94" t="s">
        <v>572</v>
      </c>
      <c r="C51" s="96"/>
      <c r="D51" s="96"/>
      <c r="E51" s="96"/>
      <c r="F51" s="96"/>
      <c r="G51" s="96"/>
      <c r="H51" s="96"/>
      <c r="I51" s="96"/>
      <c r="J51" s="96"/>
      <c r="K51" s="96"/>
      <c r="L51" s="96"/>
      <c r="M51" s="96"/>
      <c r="N51" s="96"/>
      <c r="O51" s="96"/>
      <c r="P51" s="96"/>
      <c r="Q51" s="96"/>
      <c r="R51" s="96"/>
      <c r="S51" s="96"/>
      <c r="T51" s="96"/>
      <c r="U51" s="95"/>
    </row>
    <row r="52" spans="2:21" ht="35.25" customHeight="1">
      <c r="B52" s="94" t="s">
        <v>573</v>
      </c>
      <c r="C52" s="96"/>
      <c r="D52" s="96"/>
      <c r="E52" s="96"/>
      <c r="F52" s="96"/>
      <c r="G52" s="96"/>
      <c r="H52" s="96"/>
      <c r="I52" s="96"/>
      <c r="J52" s="96"/>
      <c r="K52" s="96"/>
      <c r="L52" s="96"/>
      <c r="M52" s="96"/>
      <c r="N52" s="96"/>
      <c r="O52" s="96"/>
      <c r="P52" s="96"/>
      <c r="Q52" s="96"/>
      <c r="R52" s="96"/>
      <c r="S52" s="96"/>
      <c r="T52" s="96"/>
      <c r="U52" s="95"/>
    </row>
    <row r="53" spans="2:21" ht="20.55" customHeight="1" thickBot="1">
      <c r="B53" s="97" t="s">
        <v>574</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93"/>
  <sheetViews>
    <sheetView view="pageBreakPreview" zoomScale="80" zoomScaleNormal="80" zoomScaleSheetLayoutView="80" workbookViewId="0">
      <selection activeCell="X5" sqref="X5"/>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6640625" style="1" customWidth="1"/>
    <col min="8" max="8" width="12.1093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1.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575</v>
      </c>
      <c r="D4" s="15" t="s">
        <v>576</v>
      </c>
      <c r="E4" s="15"/>
      <c r="F4" s="15"/>
      <c r="G4" s="15"/>
      <c r="H4" s="15"/>
      <c r="I4" s="16"/>
      <c r="J4" s="17" t="s">
        <v>6</v>
      </c>
      <c r="K4" s="18" t="s">
        <v>7</v>
      </c>
      <c r="L4" s="19" t="s">
        <v>8</v>
      </c>
      <c r="M4" s="19"/>
      <c r="N4" s="19"/>
      <c r="O4" s="19"/>
      <c r="P4" s="17" t="s">
        <v>9</v>
      </c>
      <c r="Q4" s="19" t="s">
        <v>577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5.8" customHeight="1" thickTop="1" thickBot="1">
      <c r="A11" s="56"/>
      <c r="B11" s="57" t="s">
        <v>36</v>
      </c>
      <c r="C11" s="58" t="s">
        <v>578</v>
      </c>
      <c r="D11" s="58"/>
      <c r="E11" s="58"/>
      <c r="F11" s="58"/>
      <c r="G11" s="58"/>
      <c r="H11" s="58"/>
      <c r="I11" s="58" t="s">
        <v>579</v>
      </c>
      <c r="J11" s="58"/>
      <c r="K11" s="58"/>
      <c r="L11" s="58" t="s">
        <v>580</v>
      </c>
      <c r="M11" s="58"/>
      <c r="N11" s="58"/>
      <c r="O11" s="58"/>
      <c r="P11" s="59" t="s">
        <v>105</v>
      </c>
      <c r="Q11" s="59" t="s">
        <v>41</v>
      </c>
      <c r="R11" s="59">
        <v>100.1</v>
      </c>
      <c r="S11" s="59">
        <v>100.1</v>
      </c>
      <c r="T11" s="59">
        <v>100.1</v>
      </c>
      <c r="U11" s="60">
        <f t="shared" ref="U11:U48" si="0">IF(ISERR(T11/S11*100),"N/A",T11/S11*100)</f>
        <v>100</v>
      </c>
    </row>
    <row r="12" spans="1:34" ht="75" customHeight="1" thickTop="1">
      <c r="A12" s="56"/>
      <c r="B12" s="57" t="s">
        <v>45</v>
      </c>
      <c r="C12" s="58" t="s">
        <v>581</v>
      </c>
      <c r="D12" s="58"/>
      <c r="E12" s="58"/>
      <c r="F12" s="58"/>
      <c r="G12" s="58"/>
      <c r="H12" s="58"/>
      <c r="I12" s="58" t="s">
        <v>582</v>
      </c>
      <c r="J12" s="58"/>
      <c r="K12" s="58"/>
      <c r="L12" s="58" t="s">
        <v>583</v>
      </c>
      <c r="M12" s="58"/>
      <c r="N12" s="58"/>
      <c r="O12" s="58"/>
      <c r="P12" s="59" t="s">
        <v>40</v>
      </c>
      <c r="Q12" s="59" t="s">
        <v>41</v>
      </c>
      <c r="R12" s="59">
        <v>101</v>
      </c>
      <c r="S12" s="59">
        <v>101</v>
      </c>
      <c r="T12" s="59">
        <v>101.4</v>
      </c>
      <c r="U12" s="60">
        <f t="shared" si="0"/>
        <v>100.39603960396039</v>
      </c>
    </row>
    <row r="13" spans="1:34" ht="75" customHeight="1" thickBot="1">
      <c r="A13" s="56"/>
      <c r="B13" s="61" t="s">
        <v>42</v>
      </c>
      <c r="C13" s="62" t="s">
        <v>42</v>
      </c>
      <c r="D13" s="62"/>
      <c r="E13" s="62"/>
      <c r="F13" s="62"/>
      <c r="G13" s="62"/>
      <c r="H13" s="62"/>
      <c r="I13" s="62" t="s">
        <v>584</v>
      </c>
      <c r="J13" s="62"/>
      <c r="K13" s="62"/>
      <c r="L13" s="62" t="s">
        <v>585</v>
      </c>
      <c r="M13" s="62"/>
      <c r="N13" s="62"/>
      <c r="O13" s="62"/>
      <c r="P13" s="63" t="s">
        <v>40</v>
      </c>
      <c r="Q13" s="63" t="s">
        <v>41</v>
      </c>
      <c r="R13" s="63">
        <v>38.22</v>
      </c>
      <c r="S13" s="63">
        <v>38.22</v>
      </c>
      <c r="T13" s="63">
        <v>37.72</v>
      </c>
      <c r="U13" s="65">
        <f t="shared" si="0"/>
        <v>98.691784406070113</v>
      </c>
    </row>
    <row r="14" spans="1:34" ht="123" customHeight="1" thickTop="1">
      <c r="A14" s="56"/>
      <c r="B14" s="57" t="s">
        <v>50</v>
      </c>
      <c r="C14" s="58" t="s">
        <v>586</v>
      </c>
      <c r="D14" s="58"/>
      <c r="E14" s="58"/>
      <c r="F14" s="58"/>
      <c r="G14" s="58"/>
      <c r="H14" s="58"/>
      <c r="I14" s="58" t="s">
        <v>587</v>
      </c>
      <c r="J14" s="58"/>
      <c r="K14" s="58"/>
      <c r="L14" s="58" t="s">
        <v>588</v>
      </c>
      <c r="M14" s="58"/>
      <c r="N14" s="58"/>
      <c r="O14" s="58"/>
      <c r="P14" s="59" t="s">
        <v>40</v>
      </c>
      <c r="Q14" s="59" t="s">
        <v>147</v>
      </c>
      <c r="R14" s="59">
        <v>10</v>
      </c>
      <c r="S14" s="59">
        <v>10</v>
      </c>
      <c r="T14" s="59">
        <v>1.33</v>
      </c>
      <c r="U14" s="60">
        <f t="shared" si="0"/>
        <v>13.3</v>
      </c>
    </row>
    <row r="15" spans="1:34" ht="75" customHeight="1">
      <c r="A15" s="56"/>
      <c r="B15" s="61" t="s">
        <v>42</v>
      </c>
      <c r="C15" s="62" t="s">
        <v>589</v>
      </c>
      <c r="D15" s="62"/>
      <c r="E15" s="62"/>
      <c r="F15" s="62"/>
      <c r="G15" s="62"/>
      <c r="H15" s="62"/>
      <c r="I15" s="62" t="s">
        <v>590</v>
      </c>
      <c r="J15" s="62"/>
      <c r="K15" s="62"/>
      <c r="L15" s="62" t="s">
        <v>591</v>
      </c>
      <c r="M15" s="62"/>
      <c r="N15" s="62"/>
      <c r="O15" s="62"/>
      <c r="P15" s="63" t="s">
        <v>40</v>
      </c>
      <c r="Q15" s="63" t="s">
        <v>134</v>
      </c>
      <c r="R15" s="63">
        <v>85.71</v>
      </c>
      <c r="S15" s="63">
        <v>85.71</v>
      </c>
      <c r="T15" s="63">
        <v>0</v>
      </c>
      <c r="U15" s="65">
        <f t="shared" si="0"/>
        <v>0</v>
      </c>
    </row>
    <row r="16" spans="1:34" ht="75" customHeight="1">
      <c r="A16" s="56"/>
      <c r="B16" s="61" t="s">
        <v>42</v>
      </c>
      <c r="C16" s="62" t="s">
        <v>592</v>
      </c>
      <c r="D16" s="62"/>
      <c r="E16" s="62"/>
      <c r="F16" s="62"/>
      <c r="G16" s="62"/>
      <c r="H16" s="62"/>
      <c r="I16" s="62" t="s">
        <v>593</v>
      </c>
      <c r="J16" s="62"/>
      <c r="K16" s="62"/>
      <c r="L16" s="62" t="s">
        <v>594</v>
      </c>
      <c r="M16" s="62"/>
      <c r="N16" s="62"/>
      <c r="O16" s="62"/>
      <c r="P16" s="63" t="s">
        <v>40</v>
      </c>
      <c r="Q16" s="63" t="s">
        <v>41</v>
      </c>
      <c r="R16" s="63">
        <v>59.59</v>
      </c>
      <c r="S16" s="63">
        <v>59.59</v>
      </c>
      <c r="T16" s="63">
        <v>0.33</v>
      </c>
      <c r="U16" s="65">
        <f t="shared" si="0"/>
        <v>0.5537841919785198</v>
      </c>
    </row>
    <row r="17" spans="1:21" ht="75" customHeight="1">
      <c r="A17" s="56"/>
      <c r="B17" s="61" t="s">
        <v>42</v>
      </c>
      <c r="C17" s="62" t="s">
        <v>595</v>
      </c>
      <c r="D17" s="62"/>
      <c r="E17" s="62"/>
      <c r="F17" s="62"/>
      <c r="G17" s="62"/>
      <c r="H17" s="62"/>
      <c r="I17" s="62" t="s">
        <v>596</v>
      </c>
      <c r="J17" s="62"/>
      <c r="K17" s="62"/>
      <c r="L17" s="62" t="s">
        <v>597</v>
      </c>
      <c r="M17" s="62"/>
      <c r="N17" s="62"/>
      <c r="O17" s="62"/>
      <c r="P17" s="63" t="s">
        <v>40</v>
      </c>
      <c r="Q17" s="63" t="s">
        <v>41</v>
      </c>
      <c r="R17" s="63">
        <v>11.11</v>
      </c>
      <c r="S17" s="63">
        <v>11.11</v>
      </c>
      <c r="T17" s="63">
        <v>7.48</v>
      </c>
      <c r="U17" s="65">
        <f t="shared" si="0"/>
        <v>67.32673267326733</v>
      </c>
    </row>
    <row r="18" spans="1:21" ht="75" customHeight="1">
      <c r="A18" s="56"/>
      <c r="B18" s="61" t="s">
        <v>42</v>
      </c>
      <c r="C18" s="62" t="s">
        <v>42</v>
      </c>
      <c r="D18" s="62"/>
      <c r="E18" s="62"/>
      <c r="F18" s="62"/>
      <c r="G18" s="62"/>
      <c r="H18" s="62"/>
      <c r="I18" s="62" t="s">
        <v>598</v>
      </c>
      <c r="J18" s="62"/>
      <c r="K18" s="62"/>
      <c r="L18" s="62" t="s">
        <v>599</v>
      </c>
      <c r="M18" s="62"/>
      <c r="N18" s="62"/>
      <c r="O18" s="62"/>
      <c r="P18" s="63" t="s">
        <v>40</v>
      </c>
      <c r="Q18" s="63" t="s">
        <v>41</v>
      </c>
      <c r="R18" s="63">
        <v>5</v>
      </c>
      <c r="S18" s="63">
        <v>5</v>
      </c>
      <c r="T18" s="63">
        <v>84.19</v>
      </c>
      <c r="U18" s="65">
        <f t="shared" si="0"/>
        <v>1683.8000000000002</v>
      </c>
    </row>
    <row r="19" spans="1:21" ht="75" customHeight="1">
      <c r="A19" s="56"/>
      <c r="B19" s="61" t="s">
        <v>42</v>
      </c>
      <c r="C19" s="62" t="s">
        <v>42</v>
      </c>
      <c r="D19" s="62"/>
      <c r="E19" s="62"/>
      <c r="F19" s="62"/>
      <c r="G19" s="62"/>
      <c r="H19" s="62"/>
      <c r="I19" s="62" t="s">
        <v>600</v>
      </c>
      <c r="J19" s="62"/>
      <c r="K19" s="62"/>
      <c r="L19" s="62" t="s">
        <v>601</v>
      </c>
      <c r="M19" s="62"/>
      <c r="N19" s="62"/>
      <c r="O19" s="62"/>
      <c r="P19" s="63" t="s">
        <v>40</v>
      </c>
      <c r="Q19" s="63" t="s">
        <v>147</v>
      </c>
      <c r="R19" s="63">
        <v>5</v>
      </c>
      <c r="S19" s="63">
        <v>5</v>
      </c>
      <c r="T19" s="63">
        <v>3.04</v>
      </c>
      <c r="U19" s="65">
        <f t="shared" si="0"/>
        <v>60.8</v>
      </c>
    </row>
    <row r="20" spans="1:21" ht="75" customHeight="1">
      <c r="A20" s="56"/>
      <c r="B20" s="61" t="s">
        <v>42</v>
      </c>
      <c r="C20" s="62" t="s">
        <v>602</v>
      </c>
      <c r="D20" s="62"/>
      <c r="E20" s="62"/>
      <c r="F20" s="62"/>
      <c r="G20" s="62"/>
      <c r="H20" s="62"/>
      <c r="I20" s="62" t="s">
        <v>603</v>
      </c>
      <c r="J20" s="62"/>
      <c r="K20" s="62"/>
      <c r="L20" s="62" t="s">
        <v>604</v>
      </c>
      <c r="M20" s="62"/>
      <c r="N20" s="62"/>
      <c r="O20" s="62"/>
      <c r="P20" s="63" t="s">
        <v>40</v>
      </c>
      <c r="Q20" s="63" t="s">
        <v>134</v>
      </c>
      <c r="R20" s="63">
        <v>9.7799999999999994</v>
      </c>
      <c r="S20" s="63">
        <v>9.7799999999999994</v>
      </c>
      <c r="T20" s="63">
        <v>2.29</v>
      </c>
      <c r="U20" s="65">
        <f t="shared" si="0"/>
        <v>23.415132924335381</v>
      </c>
    </row>
    <row r="21" spans="1:21" ht="75" customHeight="1">
      <c r="A21" s="56"/>
      <c r="B21" s="61" t="s">
        <v>42</v>
      </c>
      <c r="C21" s="62" t="s">
        <v>42</v>
      </c>
      <c r="D21" s="62"/>
      <c r="E21" s="62"/>
      <c r="F21" s="62"/>
      <c r="G21" s="62"/>
      <c r="H21" s="62"/>
      <c r="I21" s="62" t="s">
        <v>605</v>
      </c>
      <c r="J21" s="62"/>
      <c r="K21" s="62"/>
      <c r="L21" s="62" t="s">
        <v>606</v>
      </c>
      <c r="M21" s="62"/>
      <c r="N21" s="62"/>
      <c r="O21" s="62"/>
      <c r="P21" s="63" t="s">
        <v>40</v>
      </c>
      <c r="Q21" s="63" t="s">
        <v>41</v>
      </c>
      <c r="R21" s="63">
        <v>42.29</v>
      </c>
      <c r="S21" s="63">
        <v>42.29</v>
      </c>
      <c r="T21" s="63">
        <v>0</v>
      </c>
      <c r="U21" s="65">
        <f t="shared" si="0"/>
        <v>0</v>
      </c>
    </row>
    <row r="22" spans="1:21" ht="75" customHeight="1">
      <c r="A22" s="56"/>
      <c r="B22" s="61" t="s">
        <v>42</v>
      </c>
      <c r="C22" s="62" t="s">
        <v>607</v>
      </c>
      <c r="D22" s="62"/>
      <c r="E22" s="62"/>
      <c r="F22" s="62"/>
      <c r="G22" s="62"/>
      <c r="H22" s="62"/>
      <c r="I22" s="62" t="s">
        <v>608</v>
      </c>
      <c r="J22" s="62"/>
      <c r="K22" s="62"/>
      <c r="L22" s="62" t="s">
        <v>609</v>
      </c>
      <c r="M22" s="62"/>
      <c r="N22" s="62"/>
      <c r="O22" s="62"/>
      <c r="P22" s="63" t="s">
        <v>40</v>
      </c>
      <c r="Q22" s="63" t="s">
        <v>49</v>
      </c>
      <c r="R22" s="63">
        <v>22.5</v>
      </c>
      <c r="S22" s="63">
        <v>22.5</v>
      </c>
      <c r="T22" s="63">
        <v>0</v>
      </c>
      <c r="U22" s="65">
        <f t="shared" si="0"/>
        <v>0</v>
      </c>
    </row>
    <row r="23" spans="1:21" ht="75" customHeight="1">
      <c r="A23" s="56"/>
      <c r="B23" s="61" t="s">
        <v>42</v>
      </c>
      <c r="C23" s="62" t="s">
        <v>610</v>
      </c>
      <c r="D23" s="62"/>
      <c r="E23" s="62"/>
      <c r="F23" s="62"/>
      <c r="G23" s="62"/>
      <c r="H23" s="62"/>
      <c r="I23" s="62" t="s">
        <v>611</v>
      </c>
      <c r="J23" s="62"/>
      <c r="K23" s="62"/>
      <c r="L23" s="62" t="s">
        <v>612</v>
      </c>
      <c r="M23" s="62"/>
      <c r="N23" s="62"/>
      <c r="O23" s="62"/>
      <c r="P23" s="63" t="s">
        <v>40</v>
      </c>
      <c r="Q23" s="63" t="s">
        <v>41</v>
      </c>
      <c r="R23" s="63">
        <v>43.48</v>
      </c>
      <c r="S23" s="63">
        <v>43.48</v>
      </c>
      <c r="T23" s="63">
        <v>0</v>
      </c>
      <c r="U23" s="65">
        <f t="shared" si="0"/>
        <v>0</v>
      </c>
    </row>
    <row r="24" spans="1:21" ht="75" customHeight="1">
      <c r="A24" s="56"/>
      <c r="B24" s="61" t="s">
        <v>42</v>
      </c>
      <c r="C24" s="62" t="s">
        <v>42</v>
      </c>
      <c r="D24" s="62"/>
      <c r="E24" s="62"/>
      <c r="F24" s="62"/>
      <c r="G24" s="62"/>
      <c r="H24" s="62"/>
      <c r="I24" s="62" t="s">
        <v>613</v>
      </c>
      <c r="J24" s="62"/>
      <c r="K24" s="62"/>
      <c r="L24" s="62" t="s">
        <v>614</v>
      </c>
      <c r="M24" s="62"/>
      <c r="N24" s="62"/>
      <c r="O24" s="62"/>
      <c r="P24" s="63" t="s">
        <v>40</v>
      </c>
      <c r="Q24" s="63" t="s">
        <v>41</v>
      </c>
      <c r="R24" s="63">
        <v>0</v>
      </c>
      <c r="S24" s="63">
        <v>0</v>
      </c>
      <c r="T24" s="63">
        <v>0</v>
      </c>
      <c r="U24" s="65" t="str">
        <f t="shared" si="0"/>
        <v>N/A</v>
      </c>
    </row>
    <row r="25" spans="1:21" ht="75" customHeight="1">
      <c r="A25" s="56"/>
      <c r="B25" s="61" t="s">
        <v>42</v>
      </c>
      <c r="C25" s="62" t="s">
        <v>615</v>
      </c>
      <c r="D25" s="62"/>
      <c r="E25" s="62"/>
      <c r="F25" s="62"/>
      <c r="G25" s="62"/>
      <c r="H25" s="62"/>
      <c r="I25" s="62" t="s">
        <v>616</v>
      </c>
      <c r="J25" s="62"/>
      <c r="K25" s="62"/>
      <c r="L25" s="62" t="s">
        <v>617</v>
      </c>
      <c r="M25" s="62"/>
      <c r="N25" s="62"/>
      <c r="O25" s="62"/>
      <c r="P25" s="63" t="s">
        <v>40</v>
      </c>
      <c r="Q25" s="63" t="s">
        <v>384</v>
      </c>
      <c r="R25" s="63">
        <v>25.45</v>
      </c>
      <c r="S25" s="63">
        <v>25.45</v>
      </c>
      <c r="T25" s="63">
        <v>39.130000000000003</v>
      </c>
      <c r="U25" s="65">
        <f t="shared" si="0"/>
        <v>153.75245579567783</v>
      </c>
    </row>
    <row r="26" spans="1:21" ht="75" customHeight="1">
      <c r="A26" s="56"/>
      <c r="B26" s="61" t="s">
        <v>42</v>
      </c>
      <c r="C26" s="62" t="s">
        <v>42</v>
      </c>
      <c r="D26" s="62"/>
      <c r="E26" s="62"/>
      <c r="F26" s="62"/>
      <c r="G26" s="62"/>
      <c r="H26" s="62"/>
      <c r="I26" s="62" t="s">
        <v>618</v>
      </c>
      <c r="J26" s="62"/>
      <c r="K26" s="62"/>
      <c r="L26" s="62" t="s">
        <v>619</v>
      </c>
      <c r="M26" s="62"/>
      <c r="N26" s="62"/>
      <c r="O26" s="62"/>
      <c r="P26" s="63" t="s">
        <v>105</v>
      </c>
      <c r="Q26" s="63" t="s">
        <v>41</v>
      </c>
      <c r="R26" s="63">
        <v>15.42</v>
      </c>
      <c r="S26" s="63">
        <v>15.42</v>
      </c>
      <c r="T26" s="63">
        <v>15.39</v>
      </c>
      <c r="U26" s="65">
        <f t="shared" si="0"/>
        <v>99.805447470817114</v>
      </c>
    </row>
    <row r="27" spans="1:21" ht="75" customHeight="1">
      <c r="A27" s="56"/>
      <c r="B27" s="61" t="s">
        <v>42</v>
      </c>
      <c r="C27" s="62" t="s">
        <v>620</v>
      </c>
      <c r="D27" s="62"/>
      <c r="E27" s="62"/>
      <c r="F27" s="62"/>
      <c r="G27" s="62"/>
      <c r="H27" s="62"/>
      <c r="I27" s="62" t="s">
        <v>621</v>
      </c>
      <c r="J27" s="62"/>
      <c r="K27" s="62"/>
      <c r="L27" s="62" t="s">
        <v>622</v>
      </c>
      <c r="M27" s="62"/>
      <c r="N27" s="62"/>
      <c r="O27" s="62"/>
      <c r="P27" s="63" t="s">
        <v>40</v>
      </c>
      <c r="Q27" s="63" t="s">
        <v>151</v>
      </c>
      <c r="R27" s="63">
        <v>100</v>
      </c>
      <c r="S27" s="63">
        <v>100</v>
      </c>
      <c r="T27" s="63">
        <v>93.55</v>
      </c>
      <c r="U27" s="65">
        <f t="shared" si="0"/>
        <v>93.55</v>
      </c>
    </row>
    <row r="28" spans="1:21" ht="75" customHeight="1">
      <c r="A28" s="56"/>
      <c r="B28" s="61" t="s">
        <v>42</v>
      </c>
      <c r="C28" s="62" t="s">
        <v>623</v>
      </c>
      <c r="D28" s="62"/>
      <c r="E28" s="62"/>
      <c r="F28" s="62"/>
      <c r="G28" s="62"/>
      <c r="H28" s="62"/>
      <c r="I28" s="62" t="s">
        <v>624</v>
      </c>
      <c r="J28" s="62"/>
      <c r="K28" s="62"/>
      <c r="L28" s="62" t="s">
        <v>625</v>
      </c>
      <c r="M28" s="62"/>
      <c r="N28" s="62"/>
      <c r="O28" s="62"/>
      <c r="P28" s="63" t="s">
        <v>40</v>
      </c>
      <c r="Q28" s="63" t="s">
        <v>134</v>
      </c>
      <c r="R28" s="63">
        <v>90</v>
      </c>
      <c r="S28" s="63">
        <v>90</v>
      </c>
      <c r="T28" s="63">
        <v>0</v>
      </c>
      <c r="U28" s="65">
        <f t="shared" si="0"/>
        <v>0</v>
      </c>
    </row>
    <row r="29" spans="1:21" ht="75" customHeight="1">
      <c r="A29" s="56"/>
      <c r="B29" s="61" t="s">
        <v>42</v>
      </c>
      <c r="C29" s="62" t="s">
        <v>626</v>
      </c>
      <c r="D29" s="62"/>
      <c r="E29" s="62"/>
      <c r="F29" s="62"/>
      <c r="G29" s="62"/>
      <c r="H29" s="62"/>
      <c r="I29" s="62" t="s">
        <v>627</v>
      </c>
      <c r="J29" s="62"/>
      <c r="K29" s="62"/>
      <c r="L29" s="62" t="s">
        <v>628</v>
      </c>
      <c r="M29" s="62"/>
      <c r="N29" s="62"/>
      <c r="O29" s="62"/>
      <c r="P29" s="63" t="s">
        <v>40</v>
      </c>
      <c r="Q29" s="63" t="s">
        <v>41</v>
      </c>
      <c r="R29" s="63">
        <v>5.26</v>
      </c>
      <c r="S29" s="63">
        <v>5.26</v>
      </c>
      <c r="T29" s="63">
        <v>14.22</v>
      </c>
      <c r="U29" s="65">
        <f t="shared" si="0"/>
        <v>270.34220532319398</v>
      </c>
    </row>
    <row r="30" spans="1:21" ht="75" customHeight="1">
      <c r="A30" s="56"/>
      <c r="B30" s="61" t="s">
        <v>42</v>
      </c>
      <c r="C30" s="62" t="s">
        <v>629</v>
      </c>
      <c r="D30" s="62"/>
      <c r="E30" s="62"/>
      <c r="F30" s="62"/>
      <c r="G30" s="62"/>
      <c r="H30" s="62"/>
      <c r="I30" s="62" t="s">
        <v>630</v>
      </c>
      <c r="J30" s="62"/>
      <c r="K30" s="62"/>
      <c r="L30" s="62" t="s">
        <v>631</v>
      </c>
      <c r="M30" s="62"/>
      <c r="N30" s="62"/>
      <c r="O30" s="62"/>
      <c r="P30" s="63" t="s">
        <v>105</v>
      </c>
      <c r="Q30" s="63" t="s">
        <v>134</v>
      </c>
      <c r="R30" s="63">
        <v>3946.46</v>
      </c>
      <c r="S30" s="63">
        <v>3946.46</v>
      </c>
      <c r="T30" s="63">
        <v>3894.36</v>
      </c>
      <c r="U30" s="65">
        <f t="shared" si="0"/>
        <v>98.679829518099766</v>
      </c>
    </row>
    <row r="31" spans="1:21" ht="75" customHeight="1" thickBot="1">
      <c r="A31" s="56"/>
      <c r="B31" s="61" t="s">
        <v>42</v>
      </c>
      <c r="C31" s="62" t="s">
        <v>42</v>
      </c>
      <c r="D31" s="62"/>
      <c r="E31" s="62"/>
      <c r="F31" s="62"/>
      <c r="G31" s="62"/>
      <c r="H31" s="62"/>
      <c r="I31" s="62" t="s">
        <v>632</v>
      </c>
      <c r="J31" s="62"/>
      <c r="K31" s="62"/>
      <c r="L31" s="62" t="s">
        <v>633</v>
      </c>
      <c r="M31" s="62"/>
      <c r="N31" s="62"/>
      <c r="O31" s="62"/>
      <c r="P31" s="63" t="s">
        <v>105</v>
      </c>
      <c r="Q31" s="63" t="s">
        <v>134</v>
      </c>
      <c r="R31" s="63">
        <v>22.09</v>
      </c>
      <c r="S31" s="63">
        <v>22.09</v>
      </c>
      <c r="T31" s="63">
        <v>13.08</v>
      </c>
      <c r="U31" s="65">
        <f t="shared" si="0"/>
        <v>59.212313263920322</v>
      </c>
    </row>
    <row r="32" spans="1:21" ht="75" customHeight="1" thickTop="1">
      <c r="A32" s="56"/>
      <c r="B32" s="57" t="s">
        <v>55</v>
      </c>
      <c r="C32" s="58" t="s">
        <v>634</v>
      </c>
      <c r="D32" s="58"/>
      <c r="E32" s="58"/>
      <c r="F32" s="58"/>
      <c r="G32" s="58"/>
      <c r="H32" s="58"/>
      <c r="I32" s="58" t="s">
        <v>635</v>
      </c>
      <c r="J32" s="58"/>
      <c r="K32" s="58"/>
      <c r="L32" s="58" t="s">
        <v>636</v>
      </c>
      <c r="M32" s="58"/>
      <c r="N32" s="58"/>
      <c r="O32" s="58"/>
      <c r="P32" s="59" t="s">
        <v>40</v>
      </c>
      <c r="Q32" s="59" t="s">
        <v>59</v>
      </c>
      <c r="R32" s="59">
        <v>7.74</v>
      </c>
      <c r="S32" s="59">
        <v>7.74</v>
      </c>
      <c r="T32" s="59">
        <v>1.03</v>
      </c>
      <c r="U32" s="60">
        <f t="shared" si="0"/>
        <v>13.307493540051679</v>
      </c>
    </row>
    <row r="33" spans="1:21" ht="75" customHeight="1">
      <c r="A33" s="56"/>
      <c r="B33" s="61" t="s">
        <v>42</v>
      </c>
      <c r="C33" s="62" t="s">
        <v>637</v>
      </c>
      <c r="D33" s="62"/>
      <c r="E33" s="62"/>
      <c r="F33" s="62"/>
      <c r="G33" s="62"/>
      <c r="H33" s="62"/>
      <c r="I33" s="62" t="s">
        <v>638</v>
      </c>
      <c r="J33" s="62"/>
      <c r="K33" s="62"/>
      <c r="L33" s="62" t="s">
        <v>639</v>
      </c>
      <c r="M33" s="62"/>
      <c r="N33" s="62"/>
      <c r="O33" s="62"/>
      <c r="P33" s="63" t="s">
        <v>40</v>
      </c>
      <c r="Q33" s="63" t="s">
        <v>147</v>
      </c>
      <c r="R33" s="63">
        <v>17.5</v>
      </c>
      <c r="S33" s="63">
        <v>17.5</v>
      </c>
      <c r="T33" s="63">
        <v>1.3</v>
      </c>
      <c r="U33" s="65">
        <f t="shared" si="0"/>
        <v>7.4285714285714288</v>
      </c>
    </row>
    <row r="34" spans="1:21" ht="75" customHeight="1">
      <c r="A34" s="56"/>
      <c r="B34" s="61" t="s">
        <v>42</v>
      </c>
      <c r="C34" s="62" t="s">
        <v>640</v>
      </c>
      <c r="D34" s="62"/>
      <c r="E34" s="62"/>
      <c r="F34" s="62"/>
      <c r="G34" s="62"/>
      <c r="H34" s="62"/>
      <c r="I34" s="62" t="s">
        <v>641</v>
      </c>
      <c r="J34" s="62"/>
      <c r="K34" s="62"/>
      <c r="L34" s="62" t="s">
        <v>642</v>
      </c>
      <c r="M34" s="62"/>
      <c r="N34" s="62"/>
      <c r="O34" s="62"/>
      <c r="P34" s="63" t="s">
        <v>40</v>
      </c>
      <c r="Q34" s="63" t="s">
        <v>147</v>
      </c>
      <c r="R34" s="63">
        <v>59.59</v>
      </c>
      <c r="S34" s="63">
        <v>59.59</v>
      </c>
      <c r="T34" s="63">
        <v>59.7</v>
      </c>
      <c r="U34" s="65">
        <f t="shared" si="0"/>
        <v>100.1845947306595</v>
      </c>
    </row>
    <row r="35" spans="1:21" ht="75" customHeight="1">
      <c r="A35" s="56"/>
      <c r="B35" s="61" t="s">
        <v>42</v>
      </c>
      <c r="C35" s="62" t="s">
        <v>643</v>
      </c>
      <c r="D35" s="62"/>
      <c r="E35" s="62"/>
      <c r="F35" s="62"/>
      <c r="G35" s="62"/>
      <c r="H35" s="62"/>
      <c r="I35" s="62" t="s">
        <v>644</v>
      </c>
      <c r="J35" s="62"/>
      <c r="K35" s="62"/>
      <c r="L35" s="62" t="s">
        <v>645</v>
      </c>
      <c r="M35" s="62"/>
      <c r="N35" s="62"/>
      <c r="O35" s="62"/>
      <c r="P35" s="63" t="s">
        <v>40</v>
      </c>
      <c r="Q35" s="63" t="s">
        <v>59</v>
      </c>
      <c r="R35" s="63">
        <v>9.76</v>
      </c>
      <c r="S35" s="63">
        <v>9.76</v>
      </c>
      <c r="T35" s="63">
        <v>9.2100000000000009</v>
      </c>
      <c r="U35" s="65">
        <f t="shared" si="0"/>
        <v>94.364754098360663</v>
      </c>
    </row>
    <row r="36" spans="1:21" ht="75" customHeight="1">
      <c r="A36" s="56"/>
      <c r="B36" s="61" t="s">
        <v>42</v>
      </c>
      <c r="C36" s="62" t="s">
        <v>42</v>
      </c>
      <c r="D36" s="62"/>
      <c r="E36" s="62"/>
      <c r="F36" s="62"/>
      <c r="G36" s="62"/>
      <c r="H36" s="62"/>
      <c r="I36" s="62" t="s">
        <v>646</v>
      </c>
      <c r="J36" s="62"/>
      <c r="K36" s="62"/>
      <c r="L36" s="62" t="s">
        <v>647</v>
      </c>
      <c r="M36" s="62"/>
      <c r="N36" s="62"/>
      <c r="O36" s="62"/>
      <c r="P36" s="63" t="s">
        <v>40</v>
      </c>
      <c r="Q36" s="63" t="s">
        <v>151</v>
      </c>
      <c r="R36" s="63">
        <v>33.33</v>
      </c>
      <c r="S36" s="63">
        <v>33.33</v>
      </c>
      <c r="T36" s="63">
        <v>100</v>
      </c>
      <c r="U36" s="65">
        <f t="shared" si="0"/>
        <v>300.03000300030004</v>
      </c>
    </row>
    <row r="37" spans="1:21" ht="75" customHeight="1">
      <c r="A37" s="56"/>
      <c r="B37" s="61" t="s">
        <v>42</v>
      </c>
      <c r="C37" s="62" t="s">
        <v>42</v>
      </c>
      <c r="D37" s="62"/>
      <c r="E37" s="62"/>
      <c r="F37" s="62"/>
      <c r="G37" s="62"/>
      <c r="H37" s="62"/>
      <c r="I37" s="62" t="s">
        <v>648</v>
      </c>
      <c r="J37" s="62"/>
      <c r="K37" s="62"/>
      <c r="L37" s="62" t="s">
        <v>649</v>
      </c>
      <c r="M37" s="62"/>
      <c r="N37" s="62"/>
      <c r="O37" s="62"/>
      <c r="P37" s="63" t="s">
        <v>40</v>
      </c>
      <c r="Q37" s="63" t="s">
        <v>151</v>
      </c>
      <c r="R37" s="63">
        <v>90</v>
      </c>
      <c r="S37" s="63">
        <v>90</v>
      </c>
      <c r="T37" s="63">
        <v>100</v>
      </c>
      <c r="U37" s="65">
        <f t="shared" si="0"/>
        <v>111.11111111111111</v>
      </c>
    </row>
    <row r="38" spans="1:21" ht="75" customHeight="1">
      <c r="A38" s="56"/>
      <c r="B38" s="61" t="s">
        <v>42</v>
      </c>
      <c r="C38" s="62" t="s">
        <v>650</v>
      </c>
      <c r="D38" s="62"/>
      <c r="E38" s="62"/>
      <c r="F38" s="62"/>
      <c r="G38" s="62"/>
      <c r="H38" s="62"/>
      <c r="I38" s="62" t="s">
        <v>651</v>
      </c>
      <c r="J38" s="62"/>
      <c r="K38" s="62"/>
      <c r="L38" s="62" t="s">
        <v>652</v>
      </c>
      <c r="M38" s="62"/>
      <c r="N38" s="62"/>
      <c r="O38" s="62"/>
      <c r="P38" s="63" t="s">
        <v>40</v>
      </c>
      <c r="Q38" s="63" t="s">
        <v>147</v>
      </c>
      <c r="R38" s="63">
        <v>100</v>
      </c>
      <c r="S38" s="63">
        <v>100</v>
      </c>
      <c r="T38" s="63">
        <v>100</v>
      </c>
      <c r="U38" s="65">
        <f t="shared" si="0"/>
        <v>100</v>
      </c>
    </row>
    <row r="39" spans="1:21" ht="75" customHeight="1">
      <c r="A39" s="56"/>
      <c r="B39" s="61" t="s">
        <v>42</v>
      </c>
      <c r="C39" s="62" t="s">
        <v>653</v>
      </c>
      <c r="D39" s="62"/>
      <c r="E39" s="62"/>
      <c r="F39" s="62"/>
      <c r="G39" s="62"/>
      <c r="H39" s="62"/>
      <c r="I39" s="62" t="s">
        <v>654</v>
      </c>
      <c r="J39" s="62"/>
      <c r="K39" s="62"/>
      <c r="L39" s="62" t="s">
        <v>655</v>
      </c>
      <c r="M39" s="62"/>
      <c r="N39" s="62"/>
      <c r="O39" s="62"/>
      <c r="P39" s="63" t="s">
        <v>40</v>
      </c>
      <c r="Q39" s="63" t="s">
        <v>147</v>
      </c>
      <c r="R39" s="63">
        <v>100</v>
      </c>
      <c r="S39" s="63">
        <v>100</v>
      </c>
      <c r="T39" s="63">
        <v>9.0299999999999994</v>
      </c>
      <c r="U39" s="65">
        <f t="shared" si="0"/>
        <v>9.0299999999999994</v>
      </c>
    </row>
    <row r="40" spans="1:21" ht="75" customHeight="1">
      <c r="A40" s="56"/>
      <c r="B40" s="61" t="s">
        <v>42</v>
      </c>
      <c r="C40" s="62" t="s">
        <v>656</v>
      </c>
      <c r="D40" s="62"/>
      <c r="E40" s="62"/>
      <c r="F40" s="62"/>
      <c r="G40" s="62"/>
      <c r="H40" s="62"/>
      <c r="I40" s="62" t="s">
        <v>657</v>
      </c>
      <c r="J40" s="62"/>
      <c r="K40" s="62"/>
      <c r="L40" s="62" t="s">
        <v>658</v>
      </c>
      <c r="M40" s="62"/>
      <c r="N40" s="62"/>
      <c r="O40" s="62"/>
      <c r="P40" s="63" t="s">
        <v>40</v>
      </c>
      <c r="Q40" s="63" t="s">
        <v>147</v>
      </c>
      <c r="R40" s="63">
        <v>100</v>
      </c>
      <c r="S40" s="63">
        <v>100</v>
      </c>
      <c r="T40" s="63">
        <v>100</v>
      </c>
      <c r="U40" s="65">
        <f t="shared" si="0"/>
        <v>100</v>
      </c>
    </row>
    <row r="41" spans="1:21" ht="75" customHeight="1">
      <c r="A41" s="56"/>
      <c r="B41" s="61" t="s">
        <v>42</v>
      </c>
      <c r="C41" s="62" t="s">
        <v>659</v>
      </c>
      <c r="D41" s="62"/>
      <c r="E41" s="62"/>
      <c r="F41" s="62"/>
      <c r="G41" s="62"/>
      <c r="H41" s="62"/>
      <c r="I41" s="62" t="s">
        <v>660</v>
      </c>
      <c r="J41" s="62"/>
      <c r="K41" s="62"/>
      <c r="L41" s="62" t="s">
        <v>661</v>
      </c>
      <c r="M41" s="62"/>
      <c r="N41" s="62"/>
      <c r="O41" s="62"/>
      <c r="P41" s="63" t="s">
        <v>40</v>
      </c>
      <c r="Q41" s="63" t="s">
        <v>147</v>
      </c>
      <c r="R41" s="63">
        <v>100</v>
      </c>
      <c r="S41" s="63">
        <v>100</v>
      </c>
      <c r="T41" s="63">
        <v>100</v>
      </c>
      <c r="U41" s="65">
        <f t="shared" si="0"/>
        <v>100</v>
      </c>
    </row>
    <row r="42" spans="1:21" ht="75" customHeight="1">
      <c r="A42" s="56"/>
      <c r="B42" s="61" t="s">
        <v>42</v>
      </c>
      <c r="C42" s="62" t="s">
        <v>42</v>
      </c>
      <c r="D42" s="62"/>
      <c r="E42" s="62"/>
      <c r="F42" s="62"/>
      <c r="G42" s="62"/>
      <c r="H42" s="62"/>
      <c r="I42" s="62" t="s">
        <v>662</v>
      </c>
      <c r="J42" s="62"/>
      <c r="K42" s="62"/>
      <c r="L42" s="62" t="s">
        <v>663</v>
      </c>
      <c r="M42" s="62"/>
      <c r="N42" s="62"/>
      <c r="O42" s="62"/>
      <c r="P42" s="63" t="s">
        <v>40</v>
      </c>
      <c r="Q42" s="63" t="s">
        <v>147</v>
      </c>
      <c r="R42" s="63">
        <v>100</v>
      </c>
      <c r="S42" s="63">
        <v>100</v>
      </c>
      <c r="T42" s="63">
        <v>0</v>
      </c>
      <c r="U42" s="65">
        <f t="shared" si="0"/>
        <v>0</v>
      </c>
    </row>
    <row r="43" spans="1:21" ht="75" customHeight="1">
      <c r="A43" s="56"/>
      <c r="B43" s="61" t="s">
        <v>42</v>
      </c>
      <c r="C43" s="62" t="s">
        <v>664</v>
      </c>
      <c r="D43" s="62"/>
      <c r="E43" s="62"/>
      <c r="F43" s="62"/>
      <c r="G43" s="62"/>
      <c r="H43" s="62"/>
      <c r="I43" s="62" t="s">
        <v>665</v>
      </c>
      <c r="J43" s="62"/>
      <c r="K43" s="62"/>
      <c r="L43" s="62" t="s">
        <v>666</v>
      </c>
      <c r="M43" s="62"/>
      <c r="N43" s="62"/>
      <c r="O43" s="62"/>
      <c r="P43" s="63" t="s">
        <v>40</v>
      </c>
      <c r="Q43" s="63" t="s">
        <v>147</v>
      </c>
      <c r="R43" s="63">
        <v>99.97</v>
      </c>
      <c r="S43" s="63">
        <v>99.97</v>
      </c>
      <c r="T43" s="63">
        <v>100</v>
      </c>
      <c r="U43" s="65">
        <f t="shared" si="0"/>
        <v>100.03000900270081</v>
      </c>
    </row>
    <row r="44" spans="1:21" ht="75" customHeight="1">
      <c r="A44" s="56"/>
      <c r="B44" s="61" t="s">
        <v>42</v>
      </c>
      <c r="C44" s="62" t="s">
        <v>42</v>
      </c>
      <c r="D44" s="62"/>
      <c r="E44" s="62"/>
      <c r="F44" s="62"/>
      <c r="G44" s="62"/>
      <c r="H44" s="62"/>
      <c r="I44" s="62" t="s">
        <v>667</v>
      </c>
      <c r="J44" s="62"/>
      <c r="K44" s="62"/>
      <c r="L44" s="62" t="s">
        <v>668</v>
      </c>
      <c r="M44" s="62"/>
      <c r="N44" s="62"/>
      <c r="O44" s="62"/>
      <c r="P44" s="63" t="s">
        <v>40</v>
      </c>
      <c r="Q44" s="63" t="s">
        <v>147</v>
      </c>
      <c r="R44" s="63">
        <v>100</v>
      </c>
      <c r="S44" s="63">
        <v>100</v>
      </c>
      <c r="T44" s="63">
        <v>100</v>
      </c>
      <c r="U44" s="65">
        <f t="shared" si="0"/>
        <v>100</v>
      </c>
    </row>
    <row r="45" spans="1:21" ht="75" customHeight="1">
      <c r="A45" s="56"/>
      <c r="B45" s="61" t="s">
        <v>42</v>
      </c>
      <c r="C45" s="62" t="s">
        <v>669</v>
      </c>
      <c r="D45" s="62"/>
      <c r="E45" s="62"/>
      <c r="F45" s="62"/>
      <c r="G45" s="62"/>
      <c r="H45" s="62"/>
      <c r="I45" s="62" t="s">
        <v>670</v>
      </c>
      <c r="J45" s="62"/>
      <c r="K45" s="62"/>
      <c r="L45" s="62" t="s">
        <v>671</v>
      </c>
      <c r="M45" s="62"/>
      <c r="N45" s="62"/>
      <c r="O45" s="62"/>
      <c r="P45" s="63" t="s">
        <v>40</v>
      </c>
      <c r="Q45" s="63" t="s">
        <v>147</v>
      </c>
      <c r="R45" s="63">
        <v>100</v>
      </c>
      <c r="S45" s="63">
        <v>100</v>
      </c>
      <c r="T45" s="63">
        <v>100</v>
      </c>
      <c r="U45" s="65">
        <f t="shared" si="0"/>
        <v>100</v>
      </c>
    </row>
    <row r="46" spans="1:21" ht="75" customHeight="1">
      <c r="A46" s="56"/>
      <c r="B46" s="61" t="s">
        <v>42</v>
      </c>
      <c r="C46" s="62" t="s">
        <v>672</v>
      </c>
      <c r="D46" s="62"/>
      <c r="E46" s="62"/>
      <c r="F46" s="62"/>
      <c r="G46" s="62"/>
      <c r="H46" s="62"/>
      <c r="I46" s="62" t="s">
        <v>673</v>
      </c>
      <c r="J46" s="62"/>
      <c r="K46" s="62"/>
      <c r="L46" s="62" t="s">
        <v>674</v>
      </c>
      <c r="M46" s="62"/>
      <c r="N46" s="62"/>
      <c r="O46" s="62"/>
      <c r="P46" s="63" t="s">
        <v>40</v>
      </c>
      <c r="Q46" s="63" t="s">
        <v>147</v>
      </c>
      <c r="R46" s="63">
        <v>40</v>
      </c>
      <c r="S46" s="63">
        <v>40</v>
      </c>
      <c r="T46" s="63">
        <v>35.29</v>
      </c>
      <c r="U46" s="65">
        <f t="shared" si="0"/>
        <v>88.224999999999994</v>
      </c>
    </row>
    <row r="47" spans="1:21" ht="75" customHeight="1">
      <c r="A47" s="56"/>
      <c r="B47" s="61" t="s">
        <v>42</v>
      </c>
      <c r="C47" s="62" t="s">
        <v>675</v>
      </c>
      <c r="D47" s="62"/>
      <c r="E47" s="62"/>
      <c r="F47" s="62"/>
      <c r="G47" s="62"/>
      <c r="H47" s="62"/>
      <c r="I47" s="62" t="s">
        <v>676</v>
      </c>
      <c r="J47" s="62"/>
      <c r="K47" s="62"/>
      <c r="L47" s="62" t="s">
        <v>677</v>
      </c>
      <c r="M47" s="62"/>
      <c r="N47" s="62"/>
      <c r="O47" s="62"/>
      <c r="P47" s="63" t="s">
        <v>40</v>
      </c>
      <c r="Q47" s="63" t="s">
        <v>151</v>
      </c>
      <c r="R47" s="63">
        <v>35.49</v>
      </c>
      <c r="S47" s="63">
        <v>35.49</v>
      </c>
      <c r="T47" s="63">
        <v>35.74</v>
      </c>
      <c r="U47" s="65">
        <f t="shared" si="0"/>
        <v>100.70442378134685</v>
      </c>
    </row>
    <row r="48" spans="1:21" ht="75" customHeight="1" thickBot="1">
      <c r="A48" s="56"/>
      <c r="B48" s="61" t="s">
        <v>42</v>
      </c>
      <c r="C48" s="62" t="s">
        <v>678</v>
      </c>
      <c r="D48" s="62"/>
      <c r="E48" s="62"/>
      <c r="F48" s="62"/>
      <c r="G48" s="62"/>
      <c r="H48" s="62"/>
      <c r="I48" s="62" t="s">
        <v>679</v>
      </c>
      <c r="J48" s="62"/>
      <c r="K48" s="62"/>
      <c r="L48" s="62" t="s">
        <v>680</v>
      </c>
      <c r="M48" s="62"/>
      <c r="N48" s="62"/>
      <c r="O48" s="62"/>
      <c r="P48" s="63" t="s">
        <v>40</v>
      </c>
      <c r="Q48" s="63" t="s">
        <v>151</v>
      </c>
      <c r="R48" s="63">
        <v>35</v>
      </c>
      <c r="S48" s="63">
        <v>35</v>
      </c>
      <c r="T48" s="63">
        <v>98.54</v>
      </c>
      <c r="U48" s="65">
        <f t="shared" si="0"/>
        <v>281.54285714285714</v>
      </c>
    </row>
    <row r="49" spans="2:22" ht="22.5" customHeight="1" thickTop="1" thickBot="1">
      <c r="B49" s="9" t="s">
        <v>60</v>
      </c>
      <c r="C49" s="10"/>
      <c r="D49" s="10"/>
      <c r="E49" s="10"/>
      <c r="F49" s="10"/>
      <c r="G49" s="10"/>
      <c r="H49" s="11"/>
      <c r="I49" s="11"/>
      <c r="J49" s="11"/>
      <c r="K49" s="11"/>
      <c r="L49" s="11"/>
      <c r="M49" s="11"/>
      <c r="N49" s="11"/>
      <c r="O49" s="11"/>
      <c r="P49" s="11"/>
      <c r="Q49" s="11"/>
      <c r="R49" s="11"/>
      <c r="S49" s="11"/>
      <c r="T49" s="11"/>
      <c r="U49" s="12"/>
      <c r="V49" s="66"/>
    </row>
    <row r="50" spans="2:22" ht="26.25" customHeight="1" thickTop="1">
      <c r="B50" s="67"/>
      <c r="C50" s="68"/>
      <c r="D50" s="68"/>
      <c r="E50" s="68"/>
      <c r="F50" s="68"/>
      <c r="G50" s="68"/>
      <c r="H50" s="69"/>
      <c r="I50" s="69"/>
      <c r="J50" s="69"/>
      <c r="K50" s="69"/>
      <c r="L50" s="69"/>
      <c r="M50" s="69"/>
      <c r="N50" s="69"/>
      <c r="O50" s="69"/>
      <c r="P50" s="70"/>
      <c r="Q50" s="71"/>
      <c r="R50" s="72" t="s">
        <v>61</v>
      </c>
      <c r="S50" s="40" t="s">
        <v>62</v>
      </c>
      <c r="T50" s="72" t="s">
        <v>63</v>
      </c>
      <c r="U50" s="40" t="s">
        <v>64</v>
      </c>
    </row>
    <row r="51" spans="2:22" ht="26.25" customHeight="1" thickBot="1">
      <c r="B51" s="73"/>
      <c r="C51" s="74"/>
      <c r="D51" s="74"/>
      <c r="E51" s="74"/>
      <c r="F51" s="74"/>
      <c r="G51" s="74"/>
      <c r="H51" s="75"/>
      <c r="I51" s="75"/>
      <c r="J51" s="75"/>
      <c r="K51" s="75"/>
      <c r="L51" s="75"/>
      <c r="M51" s="75"/>
      <c r="N51" s="75"/>
      <c r="O51" s="75"/>
      <c r="P51" s="76"/>
      <c r="Q51" s="77"/>
      <c r="R51" s="78" t="s">
        <v>65</v>
      </c>
      <c r="S51" s="77" t="s">
        <v>65</v>
      </c>
      <c r="T51" s="77" t="s">
        <v>65</v>
      </c>
      <c r="U51" s="77" t="s">
        <v>66</v>
      </c>
    </row>
    <row r="52" spans="2:22" ht="13.5" customHeight="1" thickBot="1">
      <c r="B52" s="79" t="s">
        <v>67</v>
      </c>
      <c r="C52" s="80"/>
      <c r="D52" s="80"/>
      <c r="E52" s="81"/>
      <c r="F52" s="81"/>
      <c r="G52" s="81"/>
      <c r="H52" s="82"/>
      <c r="I52" s="82"/>
      <c r="J52" s="82"/>
      <c r="K52" s="82"/>
      <c r="L52" s="82"/>
      <c r="M52" s="82"/>
      <c r="N52" s="82"/>
      <c r="O52" s="82"/>
      <c r="P52" s="83"/>
      <c r="Q52" s="83"/>
      <c r="R52" s="84" t="str">
        <f t="shared" ref="R52:T53" si="1">"N/D"</f>
        <v>N/D</v>
      </c>
      <c r="S52" s="84" t="str">
        <f t="shared" si="1"/>
        <v>N/D</v>
      </c>
      <c r="T52" s="84" t="str">
        <f t="shared" si="1"/>
        <v>N/D</v>
      </c>
      <c r="U52" s="85" t="str">
        <f>+IF(ISERR(T52/S52*100),"N/A",T52/S52*100)</f>
        <v>N/A</v>
      </c>
    </row>
    <row r="53" spans="2:22" ht="13.5" customHeight="1" thickBot="1">
      <c r="B53" s="86" t="s">
        <v>68</v>
      </c>
      <c r="C53" s="87"/>
      <c r="D53" s="87"/>
      <c r="E53" s="88"/>
      <c r="F53" s="88"/>
      <c r="G53" s="88"/>
      <c r="H53" s="89"/>
      <c r="I53" s="89"/>
      <c r="J53" s="89"/>
      <c r="K53" s="89"/>
      <c r="L53" s="89"/>
      <c r="M53" s="89"/>
      <c r="N53" s="89"/>
      <c r="O53" s="89"/>
      <c r="P53" s="90"/>
      <c r="Q53" s="90"/>
      <c r="R53" s="84" t="str">
        <f t="shared" si="1"/>
        <v>N/D</v>
      </c>
      <c r="S53" s="84" t="str">
        <f t="shared" si="1"/>
        <v>N/D</v>
      </c>
      <c r="T53" s="84" t="str">
        <f t="shared" si="1"/>
        <v>N/D</v>
      </c>
      <c r="U53" s="85" t="str">
        <f>+IF(ISERR(T53/S53*100),"N/A",T53/S53*100)</f>
        <v>N/A</v>
      </c>
    </row>
    <row r="54" spans="2:22" ht="14.7" customHeight="1" thickTop="1" thickBot="1">
      <c r="B54" s="9" t="s">
        <v>69</v>
      </c>
      <c r="C54" s="10"/>
      <c r="D54" s="10"/>
      <c r="E54" s="10"/>
      <c r="F54" s="10"/>
      <c r="G54" s="10"/>
      <c r="H54" s="11"/>
      <c r="I54" s="11"/>
      <c r="J54" s="11"/>
      <c r="K54" s="11"/>
      <c r="L54" s="11"/>
      <c r="M54" s="11"/>
      <c r="N54" s="11"/>
      <c r="O54" s="11"/>
      <c r="P54" s="11"/>
      <c r="Q54" s="11"/>
      <c r="R54" s="11"/>
      <c r="S54" s="11"/>
      <c r="T54" s="11"/>
      <c r="U54" s="12"/>
    </row>
    <row r="55" spans="2:22" ht="44.25" customHeight="1" thickTop="1">
      <c r="B55" s="91" t="s">
        <v>70</v>
      </c>
      <c r="C55" s="93"/>
      <c r="D55" s="93"/>
      <c r="E55" s="93"/>
      <c r="F55" s="93"/>
      <c r="G55" s="93"/>
      <c r="H55" s="93"/>
      <c r="I55" s="93"/>
      <c r="J55" s="93"/>
      <c r="K55" s="93"/>
      <c r="L55" s="93"/>
      <c r="M55" s="93"/>
      <c r="N55" s="93"/>
      <c r="O55" s="93"/>
      <c r="P55" s="93"/>
      <c r="Q55" s="93"/>
      <c r="R55" s="93"/>
      <c r="S55" s="93"/>
      <c r="T55" s="93"/>
      <c r="U55" s="92"/>
    </row>
    <row r="56" spans="2:22" ht="67.8" customHeight="1">
      <c r="B56" s="94" t="s">
        <v>681</v>
      </c>
      <c r="C56" s="96"/>
      <c r="D56" s="96"/>
      <c r="E56" s="96"/>
      <c r="F56" s="96"/>
      <c r="G56" s="96"/>
      <c r="H56" s="96"/>
      <c r="I56" s="96"/>
      <c r="J56" s="96"/>
      <c r="K56" s="96"/>
      <c r="L56" s="96"/>
      <c r="M56" s="96"/>
      <c r="N56" s="96"/>
      <c r="O56" s="96"/>
      <c r="P56" s="96"/>
      <c r="Q56" s="96"/>
      <c r="R56" s="96"/>
      <c r="S56" s="96"/>
      <c r="T56" s="96"/>
      <c r="U56" s="95"/>
    </row>
    <row r="57" spans="2:22" ht="33.75" customHeight="1">
      <c r="B57" s="94" t="s">
        <v>682</v>
      </c>
      <c r="C57" s="96"/>
      <c r="D57" s="96"/>
      <c r="E57" s="96"/>
      <c r="F57" s="96"/>
      <c r="G57" s="96"/>
      <c r="H57" s="96"/>
      <c r="I57" s="96"/>
      <c r="J57" s="96"/>
      <c r="K57" s="96"/>
      <c r="L57" s="96"/>
      <c r="M57" s="96"/>
      <c r="N57" s="96"/>
      <c r="O57" s="96"/>
      <c r="P57" s="96"/>
      <c r="Q57" s="96"/>
      <c r="R57" s="96"/>
      <c r="S57" s="96"/>
      <c r="T57" s="96"/>
      <c r="U57" s="95"/>
    </row>
    <row r="58" spans="2:22" ht="50.7" customHeight="1">
      <c r="B58" s="94" t="s">
        <v>683</v>
      </c>
      <c r="C58" s="96"/>
      <c r="D58" s="96"/>
      <c r="E58" s="96"/>
      <c r="F58" s="96"/>
      <c r="G58" s="96"/>
      <c r="H58" s="96"/>
      <c r="I58" s="96"/>
      <c r="J58" s="96"/>
      <c r="K58" s="96"/>
      <c r="L58" s="96"/>
      <c r="M58" s="96"/>
      <c r="N58" s="96"/>
      <c r="O58" s="96"/>
      <c r="P58" s="96"/>
      <c r="Q58" s="96"/>
      <c r="R58" s="96"/>
      <c r="S58" s="96"/>
      <c r="T58" s="96"/>
      <c r="U58" s="95"/>
    </row>
    <row r="59" spans="2:22" ht="118.05" customHeight="1">
      <c r="B59" s="94" t="s">
        <v>684</v>
      </c>
      <c r="C59" s="96"/>
      <c r="D59" s="96"/>
      <c r="E59" s="96"/>
      <c r="F59" s="96"/>
      <c r="G59" s="96"/>
      <c r="H59" s="96"/>
      <c r="I59" s="96"/>
      <c r="J59" s="96"/>
      <c r="K59" s="96"/>
      <c r="L59" s="96"/>
      <c r="M59" s="96"/>
      <c r="N59" s="96"/>
      <c r="O59" s="96"/>
      <c r="P59" s="96"/>
      <c r="Q59" s="96"/>
      <c r="R59" s="96"/>
      <c r="S59" s="96"/>
      <c r="T59" s="96"/>
      <c r="U59" s="95"/>
    </row>
    <row r="60" spans="2:22" ht="58.05" customHeight="1">
      <c r="B60" s="94" t="s">
        <v>685</v>
      </c>
      <c r="C60" s="96"/>
      <c r="D60" s="96"/>
      <c r="E60" s="96"/>
      <c r="F60" s="96"/>
      <c r="G60" s="96"/>
      <c r="H60" s="96"/>
      <c r="I60" s="96"/>
      <c r="J60" s="96"/>
      <c r="K60" s="96"/>
      <c r="L60" s="96"/>
      <c r="M60" s="96"/>
      <c r="N60" s="96"/>
      <c r="O60" s="96"/>
      <c r="P60" s="96"/>
      <c r="Q60" s="96"/>
      <c r="R60" s="96"/>
      <c r="S60" s="96"/>
      <c r="T60" s="96"/>
      <c r="U60" s="95"/>
    </row>
    <row r="61" spans="2:22" ht="49.8" customHeight="1">
      <c r="B61" s="94" t="s">
        <v>686</v>
      </c>
      <c r="C61" s="96"/>
      <c r="D61" s="96"/>
      <c r="E61" s="96"/>
      <c r="F61" s="96"/>
      <c r="G61" s="96"/>
      <c r="H61" s="96"/>
      <c r="I61" s="96"/>
      <c r="J61" s="96"/>
      <c r="K61" s="96"/>
      <c r="L61" s="96"/>
      <c r="M61" s="96"/>
      <c r="N61" s="96"/>
      <c r="O61" s="96"/>
      <c r="P61" s="96"/>
      <c r="Q61" s="96"/>
      <c r="R61" s="96"/>
      <c r="S61" s="96"/>
      <c r="T61" s="96"/>
      <c r="U61" s="95"/>
    </row>
    <row r="62" spans="2:22" ht="94.8" customHeight="1">
      <c r="B62" s="94" t="s">
        <v>687</v>
      </c>
      <c r="C62" s="96"/>
      <c r="D62" s="96"/>
      <c r="E62" s="96"/>
      <c r="F62" s="96"/>
      <c r="G62" s="96"/>
      <c r="H62" s="96"/>
      <c r="I62" s="96"/>
      <c r="J62" s="96"/>
      <c r="K62" s="96"/>
      <c r="L62" s="96"/>
      <c r="M62" s="96"/>
      <c r="N62" s="96"/>
      <c r="O62" s="96"/>
      <c r="P62" s="96"/>
      <c r="Q62" s="96"/>
      <c r="R62" s="96"/>
      <c r="S62" s="96"/>
      <c r="T62" s="96"/>
      <c r="U62" s="95"/>
    </row>
    <row r="63" spans="2:22" ht="62.25" customHeight="1">
      <c r="B63" s="94" t="s">
        <v>688</v>
      </c>
      <c r="C63" s="96"/>
      <c r="D63" s="96"/>
      <c r="E63" s="96"/>
      <c r="F63" s="96"/>
      <c r="G63" s="96"/>
      <c r="H63" s="96"/>
      <c r="I63" s="96"/>
      <c r="J63" s="96"/>
      <c r="K63" s="96"/>
      <c r="L63" s="96"/>
      <c r="M63" s="96"/>
      <c r="N63" s="96"/>
      <c r="O63" s="96"/>
      <c r="P63" s="96"/>
      <c r="Q63" s="96"/>
      <c r="R63" s="96"/>
      <c r="S63" s="96"/>
      <c r="T63" s="96"/>
      <c r="U63" s="95"/>
    </row>
    <row r="64" spans="2:22" ht="49.5" customHeight="1">
      <c r="B64" s="94" t="s">
        <v>689</v>
      </c>
      <c r="C64" s="96"/>
      <c r="D64" s="96"/>
      <c r="E64" s="96"/>
      <c r="F64" s="96"/>
      <c r="G64" s="96"/>
      <c r="H64" s="96"/>
      <c r="I64" s="96"/>
      <c r="J64" s="96"/>
      <c r="K64" s="96"/>
      <c r="L64" s="96"/>
      <c r="M64" s="96"/>
      <c r="N64" s="96"/>
      <c r="O64" s="96"/>
      <c r="P64" s="96"/>
      <c r="Q64" s="96"/>
      <c r="R64" s="96"/>
      <c r="S64" s="96"/>
      <c r="T64" s="96"/>
      <c r="U64" s="95"/>
    </row>
    <row r="65" spans="2:21" ht="108.45" customHeight="1">
      <c r="B65" s="94" t="s">
        <v>690</v>
      </c>
      <c r="C65" s="96"/>
      <c r="D65" s="96"/>
      <c r="E65" s="96"/>
      <c r="F65" s="96"/>
      <c r="G65" s="96"/>
      <c r="H65" s="96"/>
      <c r="I65" s="96"/>
      <c r="J65" s="96"/>
      <c r="K65" s="96"/>
      <c r="L65" s="96"/>
      <c r="M65" s="96"/>
      <c r="N65" s="96"/>
      <c r="O65" s="96"/>
      <c r="P65" s="96"/>
      <c r="Q65" s="96"/>
      <c r="R65" s="96"/>
      <c r="S65" s="96"/>
      <c r="T65" s="96"/>
      <c r="U65" s="95"/>
    </row>
    <row r="66" spans="2:21" ht="91.95" customHeight="1">
      <c r="B66" s="94" t="s">
        <v>691</v>
      </c>
      <c r="C66" s="96"/>
      <c r="D66" s="96"/>
      <c r="E66" s="96"/>
      <c r="F66" s="96"/>
      <c r="G66" s="96"/>
      <c r="H66" s="96"/>
      <c r="I66" s="96"/>
      <c r="J66" s="96"/>
      <c r="K66" s="96"/>
      <c r="L66" s="96"/>
      <c r="M66" s="96"/>
      <c r="N66" s="96"/>
      <c r="O66" s="96"/>
      <c r="P66" s="96"/>
      <c r="Q66" s="96"/>
      <c r="R66" s="96"/>
      <c r="S66" s="96"/>
      <c r="T66" s="96"/>
      <c r="U66" s="95"/>
    </row>
    <row r="67" spans="2:21" ht="102.3" customHeight="1">
      <c r="B67" s="94" t="s">
        <v>692</v>
      </c>
      <c r="C67" s="96"/>
      <c r="D67" s="96"/>
      <c r="E67" s="96"/>
      <c r="F67" s="96"/>
      <c r="G67" s="96"/>
      <c r="H67" s="96"/>
      <c r="I67" s="96"/>
      <c r="J67" s="96"/>
      <c r="K67" s="96"/>
      <c r="L67" s="96"/>
      <c r="M67" s="96"/>
      <c r="N67" s="96"/>
      <c r="O67" s="96"/>
      <c r="P67" s="96"/>
      <c r="Q67" s="96"/>
      <c r="R67" s="96"/>
      <c r="S67" s="96"/>
      <c r="T67" s="96"/>
      <c r="U67" s="95"/>
    </row>
    <row r="68" spans="2:21" ht="55.95" customHeight="1">
      <c r="B68" s="94" t="s">
        <v>693</v>
      </c>
      <c r="C68" s="96"/>
      <c r="D68" s="96"/>
      <c r="E68" s="96"/>
      <c r="F68" s="96"/>
      <c r="G68" s="96"/>
      <c r="H68" s="96"/>
      <c r="I68" s="96"/>
      <c r="J68" s="96"/>
      <c r="K68" s="96"/>
      <c r="L68" s="96"/>
      <c r="M68" s="96"/>
      <c r="N68" s="96"/>
      <c r="O68" s="96"/>
      <c r="P68" s="96"/>
      <c r="Q68" s="96"/>
      <c r="R68" s="96"/>
      <c r="S68" s="96"/>
      <c r="T68" s="96"/>
      <c r="U68" s="95"/>
    </row>
    <row r="69" spans="2:21" ht="42.3" customHeight="1">
      <c r="B69" s="94" t="s">
        <v>694</v>
      </c>
      <c r="C69" s="96"/>
      <c r="D69" s="96"/>
      <c r="E69" s="96"/>
      <c r="F69" s="96"/>
      <c r="G69" s="96"/>
      <c r="H69" s="96"/>
      <c r="I69" s="96"/>
      <c r="J69" s="96"/>
      <c r="K69" s="96"/>
      <c r="L69" s="96"/>
      <c r="M69" s="96"/>
      <c r="N69" s="96"/>
      <c r="O69" s="96"/>
      <c r="P69" s="96"/>
      <c r="Q69" s="96"/>
      <c r="R69" s="96"/>
      <c r="S69" s="96"/>
      <c r="T69" s="96"/>
      <c r="U69" s="95"/>
    </row>
    <row r="70" spans="2:21" ht="94.5" customHeight="1">
      <c r="B70" s="94" t="s">
        <v>695</v>
      </c>
      <c r="C70" s="96"/>
      <c r="D70" s="96"/>
      <c r="E70" s="96"/>
      <c r="F70" s="96"/>
      <c r="G70" s="96"/>
      <c r="H70" s="96"/>
      <c r="I70" s="96"/>
      <c r="J70" s="96"/>
      <c r="K70" s="96"/>
      <c r="L70" s="96"/>
      <c r="M70" s="96"/>
      <c r="N70" s="96"/>
      <c r="O70" s="96"/>
      <c r="P70" s="96"/>
      <c r="Q70" s="96"/>
      <c r="R70" s="96"/>
      <c r="S70" s="96"/>
      <c r="T70" s="96"/>
      <c r="U70" s="95"/>
    </row>
    <row r="71" spans="2:21" ht="131.25" customHeight="1">
      <c r="B71" s="94" t="s">
        <v>696</v>
      </c>
      <c r="C71" s="96"/>
      <c r="D71" s="96"/>
      <c r="E71" s="96"/>
      <c r="F71" s="96"/>
      <c r="G71" s="96"/>
      <c r="H71" s="96"/>
      <c r="I71" s="96"/>
      <c r="J71" s="96"/>
      <c r="K71" s="96"/>
      <c r="L71" s="96"/>
      <c r="M71" s="96"/>
      <c r="N71" s="96"/>
      <c r="O71" s="96"/>
      <c r="P71" s="96"/>
      <c r="Q71" s="96"/>
      <c r="R71" s="96"/>
      <c r="S71" s="96"/>
      <c r="T71" s="96"/>
      <c r="U71" s="95"/>
    </row>
    <row r="72" spans="2:21" ht="38.25" customHeight="1">
      <c r="B72" s="94" t="s">
        <v>697</v>
      </c>
      <c r="C72" s="96"/>
      <c r="D72" s="96"/>
      <c r="E72" s="96"/>
      <c r="F72" s="96"/>
      <c r="G72" s="96"/>
      <c r="H72" s="96"/>
      <c r="I72" s="96"/>
      <c r="J72" s="96"/>
      <c r="K72" s="96"/>
      <c r="L72" s="96"/>
      <c r="M72" s="96"/>
      <c r="N72" s="96"/>
      <c r="O72" s="96"/>
      <c r="P72" s="96"/>
      <c r="Q72" s="96"/>
      <c r="R72" s="96"/>
      <c r="S72" s="96"/>
      <c r="T72" s="96"/>
      <c r="U72" s="95"/>
    </row>
    <row r="73" spans="2:21" ht="91.2" customHeight="1">
      <c r="B73" s="94" t="s">
        <v>698</v>
      </c>
      <c r="C73" s="96"/>
      <c r="D73" s="96"/>
      <c r="E73" s="96"/>
      <c r="F73" s="96"/>
      <c r="G73" s="96"/>
      <c r="H73" s="96"/>
      <c r="I73" s="96"/>
      <c r="J73" s="96"/>
      <c r="K73" s="96"/>
      <c r="L73" s="96"/>
      <c r="M73" s="96"/>
      <c r="N73" s="96"/>
      <c r="O73" s="96"/>
      <c r="P73" s="96"/>
      <c r="Q73" s="96"/>
      <c r="R73" s="96"/>
      <c r="S73" s="96"/>
      <c r="T73" s="96"/>
      <c r="U73" s="95"/>
    </row>
    <row r="74" spans="2:21" ht="62.55" customHeight="1">
      <c r="B74" s="94" t="s">
        <v>699</v>
      </c>
      <c r="C74" s="96"/>
      <c r="D74" s="96"/>
      <c r="E74" s="96"/>
      <c r="F74" s="96"/>
      <c r="G74" s="96"/>
      <c r="H74" s="96"/>
      <c r="I74" s="96"/>
      <c r="J74" s="96"/>
      <c r="K74" s="96"/>
      <c r="L74" s="96"/>
      <c r="M74" s="96"/>
      <c r="N74" s="96"/>
      <c r="O74" s="96"/>
      <c r="P74" s="96"/>
      <c r="Q74" s="96"/>
      <c r="R74" s="96"/>
      <c r="S74" s="96"/>
      <c r="T74" s="96"/>
      <c r="U74" s="95"/>
    </row>
    <row r="75" spans="2:21" ht="50.25" customHeight="1">
      <c r="B75" s="94" t="s">
        <v>700</v>
      </c>
      <c r="C75" s="96"/>
      <c r="D75" s="96"/>
      <c r="E75" s="96"/>
      <c r="F75" s="96"/>
      <c r="G75" s="96"/>
      <c r="H75" s="96"/>
      <c r="I75" s="96"/>
      <c r="J75" s="96"/>
      <c r="K75" s="96"/>
      <c r="L75" s="96"/>
      <c r="M75" s="96"/>
      <c r="N75" s="96"/>
      <c r="O75" s="96"/>
      <c r="P75" s="96"/>
      <c r="Q75" s="96"/>
      <c r="R75" s="96"/>
      <c r="S75" s="96"/>
      <c r="T75" s="96"/>
      <c r="U75" s="95"/>
    </row>
    <row r="76" spans="2:21" ht="111.45" customHeight="1">
      <c r="B76" s="94" t="s">
        <v>701</v>
      </c>
      <c r="C76" s="96"/>
      <c r="D76" s="96"/>
      <c r="E76" s="96"/>
      <c r="F76" s="96"/>
      <c r="G76" s="96"/>
      <c r="H76" s="96"/>
      <c r="I76" s="96"/>
      <c r="J76" s="96"/>
      <c r="K76" s="96"/>
      <c r="L76" s="96"/>
      <c r="M76" s="96"/>
      <c r="N76" s="96"/>
      <c r="O76" s="96"/>
      <c r="P76" s="96"/>
      <c r="Q76" s="96"/>
      <c r="R76" s="96"/>
      <c r="S76" s="96"/>
      <c r="T76" s="96"/>
      <c r="U76" s="95"/>
    </row>
    <row r="77" spans="2:21" ht="91.8" customHeight="1">
      <c r="B77" s="94" t="s">
        <v>702</v>
      </c>
      <c r="C77" s="96"/>
      <c r="D77" s="96"/>
      <c r="E77" s="96"/>
      <c r="F77" s="96"/>
      <c r="G77" s="96"/>
      <c r="H77" s="96"/>
      <c r="I77" s="96"/>
      <c r="J77" s="96"/>
      <c r="K77" s="96"/>
      <c r="L77" s="96"/>
      <c r="M77" s="96"/>
      <c r="N77" s="96"/>
      <c r="O77" s="96"/>
      <c r="P77" s="96"/>
      <c r="Q77" s="96"/>
      <c r="R77" s="96"/>
      <c r="S77" s="96"/>
      <c r="T77" s="96"/>
      <c r="U77" s="95"/>
    </row>
    <row r="78" spans="2:21" ht="38.549999999999997" customHeight="1">
      <c r="B78" s="94" t="s">
        <v>703</v>
      </c>
      <c r="C78" s="96"/>
      <c r="D78" s="96"/>
      <c r="E78" s="96"/>
      <c r="F78" s="96"/>
      <c r="G78" s="96"/>
      <c r="H78" s="96"/>
      <c r="I78" s="96"/>
      <c r="J78" s="96"/>
      <c r="K78" s="96"/>
      <c r="L78" s="96"/>
      <c r="M78" s="96"/>
      <c r="N78" s="96"/>
      <c r="O78" s="96"/>
      <c r="P78" s="96"/>
      <c r="Q78" s="96"/>
      <c r="R78" s="96"/>
      <c r="S78" s="96"/>
      <c r="T78" s="96"/>
      <c r="U78" s="95"/>
    </row>
    <row r="79" spans="2:21" ht="32.549999999999997" customHeight="1">
      <c r="B79" s="94" t="s">
        <v>704</v>
      </c>
      <c r="C79" s="96"/>
      <c r="D79" s="96"/>
      <c r="E79" s="96"/>
      <c r="F79" s="96"/>
      <c r="G79" s="96"/>
      <c r="H79" s="96"/>
      <c r="I79" s="96"/>
      <c r="J79" s="96"/>
      <c r="K79" s="96"/>
      <c r="L79" s="96"/>
      <c r="M79" s="96"/>
      <c r="N79" s="96"/>
      <c r="O79" s="96"/>
      <c r="P79" s="96"/>
      <c r="Q79" s="96"/>
      <c r="R79" s="96"/>
      <c r="S79" s="96"/>
      <c r="T79" s="96"/>
      <c r="U79" s="95"/>
    </row>
    <row r="80" spans="2:21" ht="40.799999999999997" customHeight="1">
      <c r="B80" s="94" t="s">
        <v>705</v>
      </c>
      <c r="C80" s="96"/>
      <c r="D80" s="96"/>
      <c r="E80" s="96"/>
      <c r="F80" s="96"/>
      <c r="G80" s="96"/>
      <c r="H80" s="96"/>
      <c r="I80" s="96"/>
      <c r="J80" s="96"/>
      <c r="K80" s="96"/>
      <c r="L80" s="96"/>
      <c r="M80" s="96"/>
      <c r="N80" s="96"/>
      <c r="O80" s="96"/>
      <c r="P80" s="96"/>
      <c r="Q80" s="96"/>
      <c r="R80" s="96"/>
      <c r="S80" s="96"/>
      <c r="T80" s="96"/>
      <c r="U80" s="95"/>
    </row>
    <row r="81" spans="2:21" ht="103.05" customHeight="1">
      <c r="B81" s="94" t="s">
        <v>706</v>
      </c>
      <c r="C81" s="96"/>
      <c r="D81" s="96"/>
      <c r="E81" s="96"/>
      <c r="F81" s="96"/>
      <c r="G81" s="96"/>
      <c r="H81" s="96"/>
      <c r="I81" s="96"/>
      <c r="J81" s="96"/>
      <c r="K81" s="96"/>
      <c r="L81" s="96"/>
      <c r="M81" s="96"/>
      <c r="N81" s="96"/>
      <c r="O81" s="96"/>
      <c r="P81" s="96"/>
      <c r="Q81" s="96"/>
      <c r="R81" s="96"/>
      <c r="S81" s="96"/>
      <c r="T81" s="96"/>
      <c r="U81" s="95"/>
    </row>
    <row r="82" spans="2:21" ht="56.55" customHeight="1">
      <c r="B82" s="94" t="s">
        <v>707</v>
      </c>
      <c r="C82" s="96"/>
      <c r="D82" s="96"/>
      <c r="E82" s="96"/>
      <c r="F82" s="96"/>
      <c r="G82" s="96"/>
      <c r="H82" s="96"/>
      <c r="I82" s="96"/>
      <c r="J82" s="96"/>
      <c r="K82" s="96"/>
      <c r="L82" s="96"/>
      <c r="M82" s="96"/>
      <c r="N82" s="96"/>
      <c r="O82" s="96"/>
      <c r="P82" s="96"/>
      <c r="Q82" s="96"/>
      <c r="R82" s="96"/>
      <c r="S82" s="96"/>
      <c r="T82" s="96"/>
      <c r="U82" s="95"/>
    </row>
    <row r="83" spans="2:21" ht="28.5" customHeight="1">
      <c r="B83" s="94" t="s">
        <v>708</v>
      </c>
      <c r="C83" s="96"/>
      <c r="D83" s="96"/>
      <c r="E83" s="96"/>
      <c r="F83" s="96"/>
      <c r="G83" s="96"/>
      <c r="H83" s="96"/>
      <c r="I83" s="96"/>
      <c r="J83" s="96"/>
      <c r="K83" s="96"/>
      <c r="L83" s="96"/>
      <c r="M83" s="96"/>
      <c r="N83" s="96"/>
      <c r="O83" s="96"/>
      <c r="P83" s="96"/>
      <c r="Q83" s="96"/>
      <c r="R83" s="96"/>
      <c r="S83" s="96"/>
      <c r="T83" s="96"/>
      <c r="U83" s="95"/>
    </row>
    <row r="84" spans="2:21" ht="116.7" customHeight="1">
      <c r="B84" s="94" t="s">
        <v>709</v>
      </c>
      <c r="C84" s="96"/>
      <c r="D84" s="96"/>
      <c r="E84" s="96"/>
      <c r="F84" s="96"/>
      <c r="G84" s="96"/>
      <c r="H84" s="96"/>
      <c r="I84" s="96"/>
      <c r="J84" s="96"/>
      <c r="K84" s="96"/>
      <c r="L84" s="96"/>
      <c r="M84" s="96"/>
      <c r="N84" s="96"/>
      <c r="O84" s="96"/>
      <c r="P84" s="96"/>
      <c r="Q84" s="96"/>
      <c r="R84" s="96"/>
      <c r="S84" s="96"/>
      <c r="T84" s="96"/>
      <c r="U84" s="95"/>
    </row>
    <row r="85" spans="2:21" ht="81" customHeight="1">
      <c r="B85" s="94" t="s">
        <v>710</v>
      </c>
      <c r="C85" s="96"/>
      <c r="D85" s="96"/>
      <c r="E85" s="96"/>
      <c r="F85" s="96"/>
      <c r="G85" s="96"/>
      <c r="H85" s="96"/>
      <c r="I85" s="96"/>
      <c r="J85" s="96"/>
      <c r="K85" s="96"/>
      <c r="L85" s="96"/>
      <c r="M85" s="96"/>
      <c r="N85" s="96"/>
      <c r="O85" s="96"/>
      <c r="P85" s="96"/>
      <c r="Q85" s="96"/>
      <c r="R85" s="96"/>
      <c r="S85" s="96"/>
      <c r="T85" s="96"/>
      <c r="U85" s="95"/>
    </row>
    <row r="86" spans="2:21" ht="45.3" customHeight="1">
      <c r="B86" s="94" t="s">
        <v>711</v>
      </c>
      <c r="C86" s="96"/>
      <c r="D86" s="96"/>
      <c r="E86" s="96"/>
      <c r="F86" s="96"/>
      <c r="G86" s="96"/>
      <c r="H86" s="96"/>
      <c r="I86" s="96"/>
      <c r="J86" s="96"/>
      <c r="K86" s="96"/>
      <c r="L86" s="96"/>
      <c r="M86" s="96"/>
      <c r="N86" s="96"/>
      <c r="O86" s="96"/>
      <c r="P86" s="96"/>
      <c r="Q86" s="96"/>
      <c r="R86" s="96"/>
      <c r="S86" s="96"/>
      <c r="T86" s="96"/>
      <c r="U86" s="95"/>
    </row>
    <row r="87" spans="2:21" ht="38.700000000000003" customHeight="1">
      <c r="B87" s="94" t="s">
        <v>712</v>
      </c>
      <c r="C87" s="96"/>
      <c r="D87" s="96"/>
      <c r="E87" s="96"/>
      <c r="F87" s="96"/>
      <c r="G87" s="96"/>
      <c r="H87" s="96"/>
      <c r="I87" s="96"/>
      <c r="J87" s="96"/>
      <c r="K87" s="96"/>
      <c r="L87" s="96"/>
      <c r="M87" s="96"/>
      <c r="N87" s="96"/>
      <c r="O87" s="96"/>
      <c r="P87" s="96"/>
      <c r="Q87" s="96"/>
      <c r="R87" s="96"/>
      <c r="S87" s="96"/>
      <c r="T87" s="96"/>
      <c r="U87" s="95"/>
    </row>
    <row r="88" spans="2:21" ht="106.2" customHeight="1">
      <c r="B88" s="94" t="s">
        <v>713</v>
      </c>
      <c r="C88" s="96"/>
      <c r="D88" s="96"/>
      <c r="E88" s="96"/>
      <c r="F88" s="96"/>
      <c r="G88" s="96"/>
      <c r="H88" s="96"/>
      <c r="I88" s="96"/>
      <c r="J88" s="96"/>
      <c r="K88" s="96"/>
      <c r="L88" s="96"/>
      <c r="M88" s="96"/>
      <c r="N88" s="96"/>
      <c r="O88" s="96"/>
      <c r="P88" s="96"/>
      <c r="Q88" s="96"/>
      <c r="R88" s="96"/>
      <c r="S88" s="96"/>
      <c r="T88" s="96"/>
      <c r="U88" s="95"/>
    </row>
    <row r="89" spans="2:21" ht="80.25" customHeight="1">
      <c r="B89" s="94" t="s">
        <v>714</v>
      </c>
      <c r="C89" s="96"/>
      <c r="D89" s="96"/>
      <c r="E89" s="96"/>
      <c r="F89" s="96"/>
      <c r="G89" s="96"/>
      <c r="H89" s="96"/>
      <c r="I89" s="96"/>
      <c r="J89" s="96"/>
      <c r="K89" s="96"/>
      <c r="L89" s="96"/>
      <c r="M89" s="96"/>
      <c r="N89" s="96"/>
      <c r="O89" s="96"/>
      <c r="P89" s="96"/>
      <c r="Q89" s="96"/>
      <c r="R89" s="96"/>
      <c r="S89" s="96"/>
      <c r="T89" s="96"/>
      <c r="U89" s="95"/>
    </row>
    <row r="90" spans="2:21" ht="27.45" customHeight="1">
      <c r="B90" s="94" t="s">
        <v>715</v>
      </c>
      <c r="C90" s="96"/>
      <c r="D90" s="96"/>
      <c r="E90" s="96"/>
      <c r="F90" s="96"/>
      <c r="G90" s="96"/>
      <c r="H90" s="96"/>
      <c r="I90" s="96"/>
      <c r="J90" s="96"/>
      <c r="K90" s="96"/>
      <c r="L90" s="96"/>
      <c r="M90" s="96"/>
      <c r="N90" s="96"/>
      <c r="O90" s="96"/>
      <c r="P90" s="96"/>
      <c r="Q90" s="96"/>
      <c r="R90" s="96"/>
      <c r="S90" s="96"/>
      <c r="T90" s="96"/>
      <c r="U90" s="95"/>
    </row>
    <row r="91" spans="2:21" ht="63.45" customHeight="1">
      <c r="B91" s="94" t="s">
        <v>716</v>
      </c>
      <c r="C91" s="96"/>
      <c r="D91" s="96"/>
      <c r="E91" s="96"/>
      <c r="F91" s="96"/>
      <c r="G91" s="96"/>
      <c r="H91" s="96"/>
      <c r="I91" s="96"/>
      <c r="J91" s="96"/>
      <c r="K91" s="96"/>
      <c r="L91" s="96"/>
      <c r="M91" s="96"/>
      <c r="N91" s="96"/>
      <c r="O91" s="96"/>
      <c r="P91" s="96"/>
      <c r="Q91" s="96"/>
      <c r="R91" s="96"/>
      <c r="S91" s="96"/>
      <c r="T91" s="96"/>
      <c r="U91" s="95"/>
    </row>
    <row r="92" spans="2:21" ht="39.450000000000003" customHeight="1">
      <c r="B92" s="94" t="s">
        <v>717</v>
      </c>
      <c r="C92" s="96"/>
      <c r="D92" s="96"/>
      <c r="E92" s="96"/>
      <c r="F92" s="96"/>
      <c r="G92" s="96"/>
      <c r="H92" s="96"/>
      <c r="I92" s="96"/>
      <c r="J92" s="96"/>
      <c r="K92" s="96"/>
      <c r="L92" s="96"/>
      <c r="M92" s="96"/>
      <c r="N92" s="96"/>
      <c r="O92" s="96"/>
      <c r="P92" s="96"/>
      <c r="Q92" s="96"/>
      <c r="R92" s="96"/>
      <c r="S92" s="96"/>
      <c r="T92" s="96"/>
      <c r="U92" s="95"/>
    </row>
    <row r="93" spans="2:21" ht="64.95" customHeight="1" thickBot="1">
      <c r="B93" s="97" t="s">
        <v>718</v>
      </c>
      <c r="C93" s="99"/>
      <c r="D93" s="99"/>
      <c r="E93" s="99"/>
      <c r="F93" s="99"/>
      <c r="G93" s="99"/>
      <c r="H93" s="99"/>
      <c r="I93" s="99"/>
      <c r="J93" s="99"/>
      <c r="K93" s="99"/>
      <c r="L93" s="99"/>
      <c r="M93" s="99"/>
      <c r="N93" s="99"/>
      <c r="O93" s="99"/>
      <c r="P93" s="99"/>
      <c r="Q93" s="99"/>
      <c r="R93" s="99"/>
      <c r="S93" s="99"/>
      <c r="T93" s="99"/>
      <c r="U93" s="98"/>
    </row>
  </sheetData>
  <mergeCells count="176">
    <mergeCell ref="B92:U92"/>
    <mergeCell ref="B93:U93"/>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C48:H48"/>
    <mergeCell ref="I48:K48"/>
    <mergeCell ref="L48:O48"/>
    <mergeCell ref="B52:D52"/>
    <mergeCell ref="B53:D53"/>
    <mergeCell ref="B55:U55"/>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V2" sqref="V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109375" style="1" customWidth="1"/>
    <col min="9" max="9" width="7.33203125" style="1" customWidth="1"/>
    <col min="10" max="10" width="8.77734375" style="1" customWidth="1"/>
    <col min="11" max="11" width="23.77734375" style="1" customWidth="1"/>
    <col min="12" max="12" width="8.6640625" style="1" customWidth="1"/>
    <col min="13" max="13" width="6.77734375" style="1" customWidth="1"/>
    <col min="14" max="14" width="9.21875" style="1" customWidth="1"/>
    <col min="15" max="15" width="28.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719</v>
      </c>
      <c r="D4" s="15" t="s">
        <v>720</v>
      </c>
      <c r="E4" s="15"/>
      <c r="F4" s="15"/>
      <c r="G4" s="15"/>
      <c r="H4" s="15"/>
      <c r="I4" s="16"/>
      <c r="J4" s="17" t="s">
        <v>6</v>
      </c>
      <c r="K4" s="18" t="s">
        <v>7</v>
      </c>
      <c r="L4" s="19" t="s">
        <v>8</v>
      </c>
      <c r="M4" s="19"/>
      <c r="N4" s="19"/>
      <c r="O4" s="19"/>
      <c r="P4" s="17" t="s">
        <v>9</v>
      </c>
      <c r="Q4" s="19" t="s">
        <v>721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722</v>
      </c>
      <c r="D11" s="58"/>
      <c r="E11" s="58"/>
      <c r="F11" s="58"/>
      <c r="G11" s="58"/>
      <c r="H11" s="58"/>
      <c r="I11" s="58" t="s">
        <v>43</v>
      </c>
      <c r="J11" s="58"/>
      <c r="K11" s="58"/>
      <c r="L11" s="58" t="s">
        <v>44</v>
      </c>
      <c r="M11" s="58"/>
      <c r="N11" s="58"/>
      <c r="O11" s="58"/>
      <c r="P11" s="59" t="s">
        <v>12</v>
      </c>
      <c r="Q11" s="59" t="s">
        <v>41</v>
      </c>
      <c r="R11" s="100">
        <v>90630.81</v>
      </c>
      <c r="S11" s="100">
        <v>90630.81</v>
      </c>
      <c r="T11" s="100">
        <v>83914.25</v>
      </c>
      <c r="U11" s="60">
        <f t="shared" ref="U11:U20" si="0">IF(ISERR(T11/S11*100),"N/A",T11/S11*100)</f>
        <v>92.58909856372243</v>
      </c>
    </row>
    <row r="12" spans="1:34" ht="75" customHeight="1" thickTop="1" thickBot="1">
      <c r="A12" s="56"/>
      <c r="B12" s="57" t="s">
        <v>45</v>
      </c>
      <c r="C12" s="58" t="s">
        <v>723</v>
      </c>
      <c r="D12" s="58"/>
      <c r="E12" s="58"/>
      <c r="F12" s="58"/>
      <c r="G12" s="58"/>
      <c r="H12" s="58"/>
      <c r="I12" s="58" t="s">
        <v>724</v>
      </c>
      <c r="J12" s="58"/>
      <c r="K12" s="58"/>
      <c r="L12" s="58" t="s">
        <v>725</v>
      </c>
      <c r="M12" s="58"/>
      <c r="N12" s="58"/>
      <c r="O12" s="58"/>
      <c r="P12" s="59" t="s">
        <v>40</v>
      </c>
      <c r="Q12" s="59" t="s">
        <v>41</v>
      </c>
      <c r="R12" s="59">
        <v>80.03</v>
      </c>
      <c r="S12" s="59">
        <v>80.03</v>
      </c>
      <c r="T12" s="59">
        <v>80.16</v>
      </c>
      <c r="U12" s="60">
        <f t="shared" si="0"/>
        <v>100.162439085343</v>
      </c>
    </row>
    <row r="13" spans="1:34" ht="75" customHeight="1" thickTop="1">
      <c r="A13" s="56"/>
      <c r="B13" s="57" t="s">
        <v>50</v>
      </c>
      <c r="C13" s="58" t="s">
        <v>726</v>
      </c>
      <c r="D13" s="58"/>
      <c r="E13" s="58"/>
      <c r="F13" s="58"/>
      <c r="G13" s="58"/>
      <c r="H13" s="58"/>
      <c r="I13" s="58" t="s">
        <v>727</v>
      </c>
      <c r="J13" s="58"/>
      <c r="K13" s="58"/>
      <c r="L13" s="58" t="s">
        <v>728</v>
      </c>
      <c r="M13" s="58"/>
      <c r="N13" s="58"/>
      <c r="O13" s="58"/>
      <c r="P13" s="59" t="s">
        <v>40</v>
      </c>
      <c r="Q13" s="59" t="s">
        <v>134</v>
      </c>
      <c r="R13" s="59">
        <v>0</v>
      </c>
      <c r="S13" s="59">
        <v>0</v>
      </c>
      <c r="T13" s="59">
        <v>0</v>
      </c>
      <c r="U13" s="60" t="str">
        <f t="shared" si="0"/>
        <v>N/A</v>
      </c>
    </row>
    <row r="14" spans="1:34" ht="75" customHeight="1">
      <c r="A14" s="56"/>
      <c r="B14" s="61" t="s">
        <v>42</v>
      </c>
      <c r="C14" s="62" t="s">
        <v>729</v>
      </c>
      <c r="D14" s="62"/>
      <c r="E14" s="62"/>
      <c r="F14" s="62"/>
      <c r="G14" s="62"/>
      <c r="H14" s="62"/>
      <c r="I14" s="62" t="s">
        <v>730</v>
      </c>
      <c r="J14" s="62"/>
      <c r="K14" s="62"/>
      <c r="L14" s="62" t="s">
        <v>731</v>
      </c>
      <c r="M14" s="62"/>
      <c r="N14" s="62"/>
      <c r="O14" s="62"/>
      <c r="P14" s="63" t="s">
        <v>40</v>
      </c>
      <c r="Q14" s="63" t="s">
        <v>41</v>
      </c>
      <c r="R14" s="63">
        <v>0</v>
      </c>
      <c r="S14" s="63">
        <v>0</v>
      </c>
      <c r="T14" s="63">
        <v>0</v>
      </c>
      <c r="U14" s="65" t="str">
        <f t="shared" si="0"/>
        <v>N/A</v>
      </c>
    </row>
    <row r="15" spans="1:34" ht="75" customHeight="1">
      <c r="A15" s="56"/>
      <c r="B15" s="61" t="s">
        <v>42</v>
      </c>
      <c r="C15" s="62" t="s">
        <v>732</v>
      </c>
      <c r="D15" s="62"/>
      <c r="E15" s="62"/>
      <c r="F15" s="62"/>
      <c r="G15" s="62"/>
      <c r="H15" s="62"/>
      <c r="I15" s="62" t="s">
        <v>733</v>
      </c>
      <c r="J15" s="62"/>
      <c r="K15" s="62"/>
      <c r="L15" s="62" t="s">
        <v>734</v>
      </c>
      <c r="M15" s="62"/>
      <c r="N15" s="62"/>
      <c r="O15" s="62"/>
      <c r="P15" s="63" t="s">
        <v>40</v>
      </c>
      <c r="Q15" s="63" t="s">
        <v>134</v>
      </c>
      <c r="R15" s="63">
        <v>0</v>
      </c>
      <c r="S15" s="63">
        <v>0</v>
      </c>
      <c r="T15" s="63">
        <v>0</v>
      </c>
      <c r="U15" s="65" t="str">
        <f t="shared" si="0"/>
        <v>N/A</v>
      </c>
    </row>
    <row r="16" spans="1:34" ht="75" customHeight="1" thickBot="1">
      <c r="A16" s="56"/>
      <c r="B16" s="61" t="s">
        <v>42</v>
      </c>
      <c r="C16" s="62" t="s">
        <v>735</v>
      </c>
      <c r="D16" s="62"/>
      <c r="E16" s="62"/>
      <c r="F16" s="62"/>
      <c r="G16" s="62"/>
      <c r="H16" s="62"/>
      <c r="I16" s="62" t="s">
        <v>736</v>
      </c>
      <c r="J16" s="62"/>
      <c r="K16" s="62"/>
      <c r="L16" s="62" t="s">
        <v>737</v>
      </c>
      <c r="M16" s="62"/>
      <c r="N16" s="62"/>
      <c r="O16" s="62"/>
      <c r="P16" s="63" t="s">
        <v>40</v>
      </c>
      <c r="Q16" s="63" t="s">
        <v>134</v>
      </c>
      <c r="R16" s="63">
        <v>0</v>
      </c>
      <c r="S16" s="63">
        <v>0</v>
      </c>
      <c r="T16" s="63">
        <v>0</v>
      </c>
      <c r="U16" s="65" t="str">
        <f t="shared" si="0"/>
        <v>N/A</v>
      </c>
    </row>
    <row r="17" spans="1:22" ht="75" customHeight="1" thickTop="1">
      <c r="A17" s="56"/>
      <c r="B17" s="57" t="s">
        <v>55</v>
      </c>
      <c r="C17" s="58" t="s">
        <v>738</v>
      </c>
      <c r="D17" s="58"/>
      <c r="E17" s="58"/>
      <c r="F17" s="58"/>
      <c r="G17" s="58"/>
      <c r="H17" s="58"/>
      <c r="I17" s="58" t="s">
        <v>739</v>
      </c>
      <c r="J17" s="58"/>
      <c r="K17" s="58"/>
      <c r="L17" s="58" t="s">
        <v>740</v>
      </c>
      <c r="M17" s="58"/>
      <c r="N17" s="58"/>
      <c r="O17" s="58"/>
      <c r="P17" s="59" t="s">
        <v>40</v>
      </c>
      <c r="Q17" s="59" t="s">
        <v>147</v>
      </c>
      <c r="R17" s="59">
        <v>66.11</v>
      </c>
      <c r="S17" s="59">
        <v>66.11</v>
      </c>
      <c r="T17" s="59">
        <v>34.21</v>
      </c>
      <c r="U17" s="60">
        <f t="shared" si="0"/>
        <v>51.747088186356073</v>
      </c>
    </row>
    <row r="18" spans="1:22" ht="75" customHeight="1">
      <c r="A18" s="56"/>
      <c r="B18" s="61" t="s">
        <v>42</v>
      </c>
      <c r="C18" s="62" t="s">
        <v>741</v>
      </c>
      <c r="D18" s="62"/>
      <c r="E18" s="62"/>
      <c r="F18" s="62"/>
      <c r="G18" s="62"/>
      <c r="H18" s="62"/>
      <c r="I18" s="62" t="s">
        <v>742</v>
      </c>
      <c r="J18" s="62"/>
      <c r="K18" s="62"/>
      <c r="L18" s="62" t="s">
        <v>743</v>
      </c>
      <c r="M18" s="62"/>
      <c r="N18" s="62"/>
      <c r="O18" s="62"/>
      <c r="P18" s="63" t="s">
        <v>40</v>
      </c>
      <c r="Q18" s="63" t="s">
        <v>151</v>
      </c>
      <c r="R18" s="63">
        <v>31.43</v>
      </c>
      <c r="S18" s="63">
        <v>31.43</v>
      </c>
      <c r="T18" s="63">
        <v>21.43</v>
      </c>
      <c r="U18" s="65">
        <f t="shared" si="0"/>
        <v>68.183264397072861</v>
      </c>
    </row>
    <row r="19" spans="1:22" ht="75" customHeight="1">
      <c r="A19" s="56"/>
      <c r="B19" s="61" t="s">
        <v>42</v>
      </c>
      <c r="C19" s="62" t="s">
        <v>744</v>
      </c>
      <c r="D19" s="62"/>
      <c r="E19" s="62"/>
      <c r="F19" s="62"/>
      <c r="G19" s="62"/>
      <c r="H19" s="62"/>
      <c r="I19" s="62" t="s">
        <v>745</v>
      </c>
      <c r="J19" s="62"/>
      <c r="K19" s="62"/>
      <c r="L19" s="62" t="s">
        <v>746</v>
      </c>
      <c r="M19" s="62"/>
      <c r="N19" s="62"/>
      <c r="O19" s="62"/>
      <c r="P19" s="63" t="s">
        <v>40</v>
      </c>
      <c r="Q19" s="63" t="s">
        <v>147</v>
      </c>
      <c r="R19" s="63">
        <v>48.15</v>
      </c>
      <c r="S19" s="63">
        <v>48.15</v>
      </c>
      <c r="T19" s="63">
        <v>27.38</v>
      </c>
      <c r="U19" s="65">
        <f t="shared" si="0"/>
        <v>56.863966770508824</v>
      </c>
    </row>
    <row r="20" spans="1:22" ht="75" customHeight="1" thickBot="1">
      <c r="A20" s="56"/>
      <c r="B20" s="61" t="s">
        <v>42</v>
      </c>
      <c r="C20" s="62" t="s">
        <v>747</v>
      </c>
      <c r="D20" s="62"/>
      <c r="E20" s="62"/>
      <c r="F20" s="62"/>
      <c r="G20" s="62"/>
      <c r="H20" s="62"/>
      <c r="I20" s="62" t="s">
        <v>748</v>
      </c>
      <c r="J20" s="62"/>
      <c r="K20" s="62"/>
      <c r="L20" s="62" t="s">
        <v>749</v>
      </c>
      <c r="M20" s="62"/>
      <c r="N20" s="62"/>
      <c r="O20" s="62"/>
      <c r="P20" s="63" t="s">
        <v>40</v>
      </c>
      <c r="Q20" s="63" t="s">
        <v>147</v>
      </c>
      <c r="R20" s="63">
        <v>33.049999999999997</v>
      </c>
      <c r="S20" s="63">
        <v>33.049999999999997</v>
      </c>
      <c r="T20" s="63">
        <v>14.96</v>
      </c>
      <c r="U20" s="65">
        <f t="shared" si="0"/>
        <v>45.264750378214835</v>
      </c>
    </row>
    <row r="21" spans="1:22" ht="22.5" customHeight="1" thickTop="1" thickBot="1">
      <c r="B21" s="9" t="s">
        <v>60</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61</v>
      </c>
      <c r="S22" s="40" t="s">
        <v>62</v>
      </c>
      <c r="T22" s="72" t="s">
        <v>63</v>
      </c>
      <c r="U22" s="40" t="s">
        <v>64</v>
      </c>
    </row>
    <row r="23" spans="1:22" ht="26.25" customHeight="1" thickBot="1">
      <c r="B23" s="73"/>
      <c r="C23" s="74"/>
      <c r="D23" s="74"/>
      <c r="E23" s="74"/>
      <c r="F23" s="74"/>
      <c r="G23" s="74"/>
      <c r="H23" s="75"/>
      <c r="I23" s="75"/>
      <c r="J23" s="75"/>
      <c r="K23" s="75"/>
      <c r="L23" s="75"/>
      <c r="M23" s="75"/>
      <c r="N23" s="75"/>
      <c r="O23" s="75"/>
      <c r="P23" s="76"/>
      <c r="Q23" s="77"/>
      <c r="R23" s="78" t="s">
        <v>65</v>
      </c>
      <c r="S23" s="77" t="s">
        <v>65</v>
      </c>
      <c r="T23" s="77" t="s">
        <v>65</v>
      </c>
      <c r="U23" s="77" t="s">
        <v>66</v>
      </c>
    </row>
    <row r="24" spans="1:22" ht="13.5" customHeight="1" thickBot="1">
      <c r="B24" s="79" t="s">
        <v>67</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68</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69</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70</v>
      </c>
      <c r="C27" s="93"/>
      <c r="D27" s="93"/>
      <c r="E27" s="93"/>
      <c r="F27" s="93"/>
      <c r="G27" s="93"/>
      <c r="H27" s="93"/>
      <c r="I27" s="93"/>
      <c r="J27" s="93"/>
      <c r="K27" s="93"/>
      <c r="L27" s="93"/>
      <c r="M27" s="93"/>
      <c r="N27" s="93"/>
      <c r="O27" s="93"/>
      <c r="P27" s="93"/>
      <c r="Q27" s="93"/>
      <c r="R27" s="93"/>
      <c r="S27" s="93"/>
      <c r="T27" s="93"/>
      <c r="U27" s="92"/>
    </row>
    <row r="28" spans="1:22" ht="49.95" customHeight="1">
      <c r="B28" s="94" t="s">
        <v>158</v>
      </c>
      <c r="C28" s="96"/>
      <c r="D28" s="96"/>
      <c r="E28" s="96"/>
      <c r="F28" s="96"/>
      <c r="G28" s="96"/>
      <c r="H28" s="96"/>
      <c r="I28" s="96"/>
      <c r="J28" s="96"/>
      <c r="K28" s="96"/>
      <c r="L28" s="96"/>
      <c r="M28" s="96"/>
      <c r="N28" s="96"/>
      <c r="O28" s="96"/>
      <c r="P28" s="96"/>
      <c r="Q28" s="96"/>
      <c r="R28" s="96"/>
      <c r="S28" s="96"/>
      <c r="T28" s="96"/>
      <c r="U28" s="95"/>
    </row>
    <row r="29" spans="1:22" ht="96" customHeight="1">
      <c r="B29" s="94" t="s">
        <v>750</v>
      </c>
      <c r="C29" s="96"/>
      <c r="D29" s="96"/>
      <c r="E29" s="96"/>
      <c r="F29" s="96"/>
      <c r="G29" s="96"/>
      <c r="H29" s="96"/>
      <c r="I29" s="96"/>
      <c r="J29" s="96"/>
      <c r="K29" s="96"/>
      <c r="L29" s="96"/>
      <c r="M29" s="96"/>
      <c r="N29" s="96"/>
      <c r="O29" s="96"/>
      <c r="P29" s="96"/>
      <c r="Q29" s="96"/>
      <c r="R29" s="96"/>
      <c r="S29" s="96"/>
      <c r="T29" s="96"/>
      <c r="U29" s="95"/>
    </row>
    <row r="30" spans="1:22" ht="82.05" customHeight="1">
      <c r="B30" s="94" t="s">
        <v>751</v>
      </c>
      <c r="C30" s="96"/>
      <c r="D30" s="96"/>
      <c r="E30" s="96"/>
      <c r="F30" s="96"/>
      <c r="G30" s="96"/>
      <c r="H30" s="96"/>
      <c r="I30" s="96"/>
      <c r="J30" s="96"/>
      <c r="K30" s="96"/>
      <c r="L30" s="96"/>
      <c r="M30" s="96"/>
      <c r="N30" s="96"/>
      <c r="O30" s="96"/>
      <c r="P30" s="96"/>
      <c r="Q30" s="96"/>
      <c r="R30" s="96"/>
      <c r="S30" s="96"/>
      <c r="T30" s="96"/>
      <c r="U30" s="95"/>
    </row>
    <row r="31" spans="1:22" ht="86.7" customHeight="1">
      <c r="B31" s="94" t="s">
        <v>752</v>
      </c>
      <c r="C31" s="96"/>
      <c r="D31" s="96"/>
      <c r="E31" s="96"/>
      <c r="F31" s="96"/>
      <c r="G31" s="96"/>
      <c r="H31" s="96"/>
      <c r="I31" s="96"/>
      <c r="J31" s="96"/>
      <c r="K31" s="96"/>
      <c r="L31" s="96"/>
      <c r="M31" s="96"/>
      <c r="N31" s="96"/>
      <c r="O31" s="96"/>
      <c r="P31" s="96"/>
      <c r="Q31" s="96"/>
      <c r="R31" s="96"/>
      <c r="S31" s="96"/>
      <c r="T31" s="96"/>
      <c r="U31" s="95"/>
    </row>
    <row r="32" spans="1:22" ht="84" customHeight="1">
      <c r="B32" s="94" t="s">
        <v>753</v>
      </c>
      <c r="C32" s="96"/>
      <c r="D32" s="96"/>
      <c r="E32" s="96"/>
      <c r="F32" s="96"/>
      <c r="G32" s="96"/>
      <c r="H32" s="96"/>
      <c r="I32" s="96"/>
      <c r="J32" s="96"/>
      <c r="K32" s="96"/>
      <c r="L32" s="96"/>
      <c r="M32" s="96"/>
      <c r="N32" s="96"/>
      <c r="O32" s="96"/>
      <c r="P32" s="96"/>
      <c r="Q32" s="96"/>
      <c r="R32" s="96"/>
      <c r="S32" s="96"/>
      <c r="T32" s="96"/>
      <c r="U32" s="95"/>
    </row>
    <row r="33" spans="2:21" ht="80.7" customHeight="1">
      <c r="B33" s="94" t="s">
        <v>754</v>
      </c>
      <c r="C33" s="96"/>
      <c r="D33" s="96"/>
      <c r="E33" s="96"/>
      <c r="F33" s="96"/>
      <c r="G33" s="96"/>
      <c r="H33" s="96"/>
      <c r="I33" s="96"/>
      <c r="J33" s="96"/>
      <c r="K33" s="96"/>
      <c r="L33" s="96"/>
      <c r="M33" s="96"/>
      <c r="N33" s="96"/>
      <c r="O33" s="96"/>
      <c r="P33" s="96"/>
      <c r="Q33" s="96"/>
      <c r="R33" s="96"/>
      <c r="S33" s="96"/>
      <c r="T33" s="96"/>
      <c r="U33" s="95"/>
    </row>
    <row r="34" spans="2:21" ht="76.95" customHeight="1">
      <c r="B34" s="94" t="s">
        <v>755</v>
      </c>
      <c r="C34" s="96"/>
      <c r="D34" s="96"/>
      <c r="E34" s="96"/>
      <c r="F34" s="96"/>
      <c r="G34" s="96"/>
      <c r="H34" s="96"/>
      <c r="I34" s="96"/>
      <c r="J34" s="96"/>
      <c r="K34" s="96"/>
      <c r="L34" s="96"/>
      <c r="M34" s="96"/>
      <c r="N34" s="96"/>
      <c r="O34" s="96"/>
      <c r="P34" s="96"/>
      <c r="Q34" s="96"/>
      <c r="R34" s="96"/>
      <c r="S34" s="96"/>
      <c r="T34" s="96"/>
      <c r="U34" s="95"/>
    </row>
    <row r="35" spans="2:21" ht="72" customHeight="1">
      <c r="B35" s="94" t="s">
        <v>756</v>
      </c>
      <c r="C35" s="96"/>
      <c r="D35" s="96"/>
      <c r="E35" s="96"/>
      <c r="F35" s="96"/>
      <c r="G35" s="96"/>
      <c r="H35" s="96"/>
      <c r="I35" s="96"/>
      <c r="J35" s="96"/>
      <c r="K35" s="96"/>
      <c r="L35" s="96"/>
      <c r="M35" s="96"/>
      <c r="N35" s="96"/>
      <c r="O35" s="96"/>
      <c r="P35" s="96"/>
      <c r="Q35" s="96"/>
      <c r="R35" s="96"/>
      <c r="S35" s="96"/>
      <c r="T35" s="96"/>
      <c r="U35" s="95"/>
    </row>
    <row r="36" spans="2:21" ht="71.55" customHeight="1">
      <c r="B36" s="94" t="s">
        <v>757</v>
      </c>
      <c r="C36" s="96"/>
      <c r="D36" s="96"/>
      <c r="E36" s="96"/>
      <c r="F36" s="96"/>
      <c r="G36" s="96"/>
      <c r="H36" s="96"/>
      <c r="I36" s="96"/>
      <c r="J36" s="96"/>
      <c r="K36" s="96"/>
      <c r="L36" s="96"/>
      <c r="M36" s="96"/>
      <c r="N36" s="96"/>
      <c r="O36" s="96"/>
      <c r="P36" s="96"/>
      <c r="Q36" s="96"/>
      <c r="R36" s="96"/>
      <c r="S36" s="96"/>
      <c r="T36" s="96"/>
      <c r="U36" s="95"/>
    </row>
    <row r="37" spans="2:21" ht="81.3" customHeight="1" thickBot="1">
      <c r="B37" s="97" t="s">
        <v>758</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21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759</v>
      </c>
      <c r="D4" s="15" t="s">
        <v>760</v>
      </c>
      <c r="E4" s="15"/>
      <c r="F4" s="15"/>
      <c r="G4" s="15"/>
      <c r="H4" s="15"/>
      <c r="I4" s="16"/>
      <c r="J4" s="17" t="s">
        <v>6</v>
      </c>
      <c r="K4" s="18" t="s">
        <v>7</v>
      </c>
      <c r="L4" s="19" t="s">
        <v>8</v>
      </c>
      <c r="M4" s="19"/>
      <c r="N4" s="19"/>
      <c r="O4" s="19"/>
      <c r="P4" s="17" t="s">
        <v>9</v>
      </c>
      <c r="Q4" s="19" t="s">
        <v>761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762</v>
      </c>
      <c r="Q6" s="25"/>
      <c r="R6" s="29"/>
      <c r="S6" s="28" t="s">
        <v>20</v>
      </c>
      <c r="T6" s="25" t="s">
        <v>763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764</v>
      </c>
      <c r="D11" s="58"/>
      <c r="E11" s="58"/>
      <c r="F11" s="58"/>
      <c r="G11" s="58"/>
      <c r="H11" s="58"/>
      <c r="I11" s="58" t="s">
        <v>765</v>
      </c>
      <c r="J11" s="58"/>
      <c r="K11" s="58"/>
      <c r="L11" s="58" t="s">
        <v>766</v>
      </c>
      <c r="M11" s="58"/>
      <c r="N11" s="58"/>
      <c r="O11" s="58"/>
      <c r="P11" s="59" t="s">
        <v>96</v>
      </c>
      <c r="Q11" s="59" t="s">
        <v>41</v>
      </c>
      <c r="R11" s="59">
        <v>88.31</v>
      </c>
      <c r="S11" s="59">
        <v>88.31</v>
      </c>
      <c r="T11" s="59">
        <v>128.86000000000001</v>
      </c>
      <c r="U11" s="60">
        <f t="shared" ref="U11:U35" si="0">IF(ISERR(T11/S11*100),"N/A",T11/S11*100)</f>
        <v>145.91778960480127</v>
      </c>
    </row>
    <row r="12" spans="1:34" ht="93.6" customHeight="1" thickTop="1" thickBot="1">
      <c r="A12" s="56"/>
      <c r="B12" s="57" t="s">
        <v>45</v>
      </c>
      <c r="C12" s="58" t="s">
        <v>767</v>
      </c>
      <c r="D12" s="58"/>
      <c r="E12" s="58"/>
      <c r="F12" s="58"/>
      <c r="G12" s="58"/>
      <c r="H12" s="58"/>
      <c r="I12" s="58" t="s">
        <v>768</v>
      </c>
      <c r="J12" s="58"/>
      <c r="K12" s="58"/>
      <c r="L12" s="58" t="s">
        <v>769</v>
      </c>
      <c r="M12" s="58"/>
      <c r="N12" s="58"/>
      <c r="O12" s="58"/>
      <c r="P12" s="59" t="s">
        <v>96</v>
      </c>
      <c r="Q12" s="59" t="s">
        <v>41</v>
      </c>
      <c r="R12" s="59">
        <v>3.58</v>
      </c>
      <c r="S12" s="59">
        <v>3.58</v>
      </c>
      <c r="T12" s="59">
        <v>3.58</v>
      </c>
      <c r="U12" s="60">
        <f t="shared" si="0"/>
        <v>100</v>
      </c>
    </row>
    <row r="13" spans="1:34" ht="109.8" customHeight="1" thickTop="1">
      <c r="A13" s="56"/>
      <c r="B13" s="57" t="s">
        <v>50</v>
      </c>
      <c r="C13" s="58" t="s">
        <v>770</v>
      </c>
      <c r="D13" s="58"/>
      <c r="E13" s="58"/>
      <c r="F13" s="58"/>
      <c r="G13" s="58"/>
      <c r="H13" s="58"/>
      <c r="I13" s="58" t="s">
        <v>771</v>
      </c>
      <c r="J13" s="58"/>
      <c r="K13" s="58"/>
      <c r="L13" s="58" t="s">
        <v>772</v>
      </c>
      <c r="M13" s="58"/>
      <c r="N13" s="58"/>
      <c r="O13" s="58"/>
      <c r="P13" s="59" t="s">
        <v>40</v>
      </c>
      <c r="Q13" s="59" t="s">
        <v>41</v>
      </c>
      <c r="R13" s="59">
        <v>77.209999999999994</v>
      </c>
      <c r="S13" s="59">
        <v>77.209999999999994</v>
      </c>
      <c r="T13" s="59">
        <v>77.36</v>
      </c>
      <c r="U13" s="60">
        <f t="shared" si="0"/>
        <v>100.19427535293357</v>
      </c>
    </row>
    <row r="14" spans="1:34" ht="75" customHeight="1">
      <c r="A14" s="56"/>
      <c r="B14" s="61" t="s">
        <v>42</v>
      </c>
      <c r="C14" s="62" t="s">
        <v>42</v>
      </c>
      <c r="D14" s="62"/>
      <c r="E14" s="62"/>
      <c r="F14" s="62"/>
      <c r="G14" s="62"/>
      <c r="H14" s="62"/>
      <c r="I14" s="62" t="s">
        <v>773</v>
      </c>
      <c r="J14" s="62"/>
      <c r="K14" s="62"/>
      <c r="L14" s="62" t="s">
        <v>774</v>
      </c>
      <c r="M14" s="62"/>
      <c r="N14" s="62"/>
      <c r="O14" s="62"/>
      <c r="P14" s="63" t="s">
        <v>40</v>
      </c>
      <c r="Q14" s="63" t="s">
        <v>151</v>
      </c>
      <c r="R14" s="63">
        <v>100</v>
      </c>
      <c r="S14" s="63">
        <v>100</v>
      </c>
      <c r="T14" s="63">
        <v>0</v>
      </c>
      <c r="U14" s="65">
        <f t="shared" si="0"/>
        <v>0</v>
      </c>
    </row>
    <row r="15" spans="1:34" ht="75" customHeight="1">
      <c r="A15" s="56"/>
      <c r="B15" s="61" t="s">
        <v>42</v>
      </c>
      <c r="C15" s="62" t="s">
        <v>42</v>
      </c>
      <c r="D15" s="62"/>
      <c r="E15" s="62"/>
      <c r="F15" s="62"/>
      <c r="G15" s="62"/>
      <c r="H15" s="62"/>
      <c r="I15" s="62" t="s">
        <v>775</v>
      </c>
      <c r="J15" s="62"/>
      <c r="K15" s="62"/>
      <c r="L15" s="62" t="s">
        <v>776</v>
      </c>
      <c r="M15" s="62"/>
      <c r="N15" s="62"/>
      <c r="O15" s="62"/>
      <c r="P15" s="63" t="s">
        <v>40</v>
      </c>
      <c r="Q15" s="63" t="s">
        <v>147</v>
      </c>
      <c r="R15" s="63">
        <v>15.88</v>
      </c>
      <c r="S15" s="63">
        <v>15.88</v>
      </c>
      <c r="T15" s="63">
        <v>45.71</v>
      </c>
      <c r="U15" s="65">
        <f t="shared" si="0"/>
        <v>287.84634760705285</v>
      </c>
    </row>
    <row r="16" spans="1:34" ht="75" customHeight="1">
      <c r="A16" s="56"/>
      <c r="B16" s="61" t="s">
        <v>42</v>
      </c>
      <c r="C16" s="62" t="s">
        <v>42</v>
      </c>
      <c r="D16" s="62"/>
      <c r="E16" s="62"/>
      <c r="F16" s="62"/>
      <c r="G16" s="62"/>
      <c r="H16" s="62"/>
      <c r="I16" s="62" t="s">
        <v>777</v>
      </c>
      <c r="J16" s="62"/>
      <c r="K16" s="62"/>
      <c r="L16" s="62" t="s">
        <v>778</v>
      </c>
      <c r="M16" s="62"/>
      <c r="N16" s="62"/>
      <c r="O16" s="62"/>
      <c r="P16" s="63" t="s">
        <v>40</v>
      </c>
      <c r="Q16" s="63" t="s">
        <v>41</v>
      </c>
      <c r="R16" s="63">
        <v>28.57</v>
      </c>
      <c r="S16" s="63">
        <v>28.57</v>
      </c>
      <c r="T16" s="63">
        <v>28.57</v>
      </c>
      <c r="U16" s="65">
        <f t="shared" si="0"/>
        <v>100</v>
      </c>
    </row>
    <row r="17" spans="1:21" ht="75" customHeight="1">
      <c r="A17" s="56"/>
      <c r="B17" s="61" t="s">
        <v>42</v>
      </c>
      <c r="C17" s="62" t="s">
        <v>779</v>
      </c>
      <c r="D17" s="62"/>
      <c r="E17" s="62"/>
      <c r="F17" s="62"/>
      <c r="G17" s="62"/>
      <c r="H17" s="62"/>
      <c r="I17" s="62" t="s">
        <v>780</v>
      </c>
      <c r="J17" s="62"/>
      <c r="K17" s="62"/>
      <c r="L17" s="62" t="s">
        <v>781</v>
      </c>
      <c r="M17" s="62"/>
      <c r="N17" s="62"/>
      <c r="O17" s="62"/>
      <c r="P17" s="63" t="s">
        <v>40</v>
      </c>
      <c r="Q17" s="63" t="s">
        <v>54</v>
      </c>
      <c r="R17" s="63">
        <v>100</v>
      </c>
      <c r="S17" s="63">
        <v>100</v>
      </c>
      <c r="T17" s="63">
        <v>139.56</v>
      </c>
      <c r="U17" s="65">
        <f t="shared" si="0"/>
        <v>139.56</v>
      </c>
    </row>
    <row r="18" spans="1:21" ht="75" customHeight="1">
      <c r="A18" s="56"/>
      <c r="B18" s="61" t="s">
        <v>42</v>
      </c>
      <c r="C18" s="62" t="s">
        <v>782</v>
      </c>
      <c r="D18" s="62"/>
      <c r="E18" s="62"/>
      <c r="F18" s="62"/>
      <c r="G18" s="62"/>
      <c r="H18" s="62"/>
      <c r="I18" s="62" t="s">
        <v>783</v>
      </c>
      <c r="J18" s="62"/>
      <c r="K18" s="62"/>
      <c r="L18" s="62" t="s">
        <v>784</v>
      </c>
      <c r="M18" s="62"/>
      <c r="N18" s="62"/>
      <c r="O18" s="62"/>
      <c r="P18" s="63" t="s">
        <v>40</v>
      </c>
      <c r="Q18" s="63" t="s">
        <v>59</v>
      </c>
      <c r="R18" s="63">
        <v>42.03</v>
      </c>
      <c r="S18" s="63">
        <v>42.03</v>
      </c>
      <c r="T18" s="63">
        <v>37.68</v>
      </c>
      <c r="U18" s="65">
        <f t="shared" si="0"/>
        <v>89.650249821556031</v>
      </c>
    </row>
    <row r="19" spans="1:21" ht="75" customHeight="1">
      <c r="A19" s="56"/>
      <c r="B19" s="61" t="s">
        <v>42</v>
      </c>
      <c r="C19" s="62" t="s">
        <v>785</v>
      </c>
      <c r="D19" s="62"/>
      <c r="E19" s="62"/>
      <c r="F19" s="62"/>
      <c r="G19" s="62"/>
      <c r="H19" s="62"/>
      <c r="I19" s="62" t="s">
        <v>786</v>
      </c>
      <c r="J19" s="62"/>
      <c r="K19" s="62"/>
      <c r="L19" s="62" t="s">
        <v>787</v>
      </c>
      <c r="M19" s="62"/>
      <c r="N19" s="62"/>
      <c r="O19" s="62"/>
      <c r="P19" s="63" t="s">
        <v>40</v>
      </c>
      <c r="Q19" s="63" t="s">
        <v>134</v>
      </c>
      <c r="R19" s="63">
        <v>100</v>
      </c>
      <c r="S19" s="63">
        <v>100</v>
      </c>
      <c r="T19" s="63">
        <v>72</v>
      </c>
      <c r="U19" s="65">
        <f t="shared" si="0"/>
        <v>72</v>
      </c>
    </row>
    <row r="20" spans="1:21" ht="75" customHeight="1">
      <c r="A20" s="56"/>
      <c r="B20" s="61" t="s">
        <v>42</v>
      </c>
      <c r="C20" s="62" t="s">
        <v>42</v>
      </c>
      <c r="D20" s="62"/>
      <c r="E20" s="62"/>
      <c r="F20" s="62"/>
      <c r="G20" s="62"/>
      <c r="H20" s="62"/>
      <c r="I20" s="62" t="s">
        <v>788</v>
      </c>
      <c r="J20" s="62"/>
      <c r="K20" s="62"/>
      <c r="L20" s="62" t="s">
        <v>789</v>
      </c>
      <c r="M20" s="62"/>
      <c r="N20" s="62"/>
      <c r="O20" s="62"/>
      <c r="P20" s="63" t="s">
        <v>40</v>
      </c>
      <c r="Q20" s="63" t="s">
        <v>134</v>
      </c>
      <c r="R20" s="63">
        <v>100</v>
      </c>
      <c r="S20" s="63">
        <v>100</v>
      </c>
      <c r="T20" s="63">
        <v>88.2</v>
      </c>
      <c r="U20" s="65">
        <f t="shared" si="0"/>
        <v>88.2</v>
      </c>
    </row>
    <row r="21" spans="1:21" ht="75" customHeight="1">
      <c r="A21" s="56"/>
      <c r="B21" s="61" t="s">
        <v>42</v>
      </c>
      <c r="C21" s="62" t="s">
        <v>42</v>
      </c>
      <c r="D21" s="62"/>
      <c r="E21" s="62"/>
      <c r="F21" s="62"/>
      <c r="G21" s="62"/>
      <c r="H21" s="62"/>
      <c r="I21" s="62" t="s">
        <v>790</v>
      </c>
      <c r="J21" s="62"/>
      <c r="K21" s="62"/>
      <c r="L21" s="62" t="s">
        <v>791</v>
      </c>
      <c r="M21" s="62"/>
      <c r="N21" s="62"/>
      <c r="O21" s="62"/>
      <c r="P21" s="63" t="s">
        <v>40</v>
      </c>
      <c r="Q21" s="63" t="s">
        <v>134</v>
      </c>
      <c r="R21" s="63">
        <v>100</v>
      </c>
      <c r="S21" s="63">
        <v>100</v>
      </c>
      <c r="T21" s="63">
        <v>68</v>
      </c>
      <c r="U21" s="65">
        <f t="shared" si="0"/>
        <v>68</v>
      </c>
    </row>
    <row r="22" spans="1:21" ht="75" customHeight="1">
      <c r="A22" s="56"/>
      <c r="B22" s="61" t="s">
        <v>42</v>
      </c>
      <c r="C22" s="62" t="s">
        <v>42</v>
      </c>
      <c r="D22" s="62"/>
      <c r="E22" s="62"/>
      <c r="F22" s="62"/>
      <c r="G22" s="62"/>
      <c r="H22" s="62"/>
      <c r="I22" s="62" t="s">
        <v>792</v>
      </c>
      <c r="J22" s="62"/>
      <c r="K22" s="62"/>
      <c r="L22" s="62" t="s">
        <v>793</v>
      </c>
      <c r="M22" s="62"/>
      <c r="N22" s="62"/>
      <c r="O22" s="62"/>
      <c r="P22" s="63" t="s">
        <v>40</v>
      </c>
      <c r="Q22" s="63" t="s">
        <v>54</v>
      </c>
      <c r="R22" s="63">
        <v>100</v>
      </c>
      <c r="S22" s="63">
        <v>100</v>
      </c>
      <c r="T22" s="63">
        <v>94.85</v>
      </c>
      <c r="U22" s="65">
        <f t="shared" si="0"/>
        <v>94.85</v>
      </c>
    </row>
    <row r="23" spans="1:21" ht="75" customHeight="1" thickBot="1">
      <c r="A23" s="56"/>
      <c r="B23" s="61" t="s">
        <v>42</v>
      </c>
      <c r="C23" s="62" t="s">
        <v>794</v>
      </c>
      <c r="D23" s="62"/>
      <c r="E23" s="62"/>
      <c r="F23" s="62"/>
      <c r="G23" s="62"/>
      <c r="H23" s="62"/>
      <c r="I23" s="62" t="s">
        <v>795</v>
      </c>
      <c r="J23" s="62"/>
      <c r="K23" s="62"/>
      <c r="L23" s="62" t="s">
        <v>796</v>
      </c>
      <c r="M23" s="62"/>
      <c r="N23" s="62"/>
      <c r="O23" s="62"/>
      <c r="P23" s="63" t="s">
        <v>40</v>
      </c>
      <c r="Q23" s="63" t="s">
        <v>134</v>
      </c>
      <c r="R23" s="63">
        <v>36</v>
      </c>
      <c r="S23" s="63">
        <v>36</v>
      </c>
      <c r="T23" s="63">
        <v>40.82</v>
      </c>
      <c r="U23" s="65">
        <f t="shared" si="0"/>
        <v>113.3888888888889</v>
      </c>
    </row>
    <row r="24" spans="1:21" ht="75" customHeight="1" thickTop="1">
      <c r="A24" s="56"/>
      <c r="B24" s="57" t="s">
        <v>55</v>
      </c>
      <c r="C24" s="58" t="s">
        <v>797</v>
      </c>
      <c r="D24" s="58"/>
      <c r="E24" s="58"/>
      <c r="F24" s="58"/>
      <c r="G24" s="58"/>
      <c r="H24" s="58"/>
      <c r="I24" s="58" t="s">
        <v>798</v>
      </c>
      <c r="J24" s="58"/>
      <c r="K24" s="58"/>
      <c r="L24" s="58" t="s">
        <v>799</v>
      </c>
      <c r="M24" s="58"/>
      <c r="N24" s="58"/>
      <c r="O24" s="58"/>
      <c r="P24" s="59" t="s">
        <v>40</v>
      </c>
      <c r="Q24" s="59" t="s">
        <v>59</v>
      </c>
      <c r="R24" s="59">
        <v>100</v>
      </c>
      <c r="S24" s="59">
        <v>100</v>
      </c>
      <c r="T24" s="59">
        <v>75</v>
      </c>
      <c r="U24" s="60">
        <f t="shared" si="0"/>
        <v>75</v>
      </c>
    </row>
    <row r="25" spans="1:21" ht="75" customHeight="1">
      <c r="A25" s="56"/>
      <c r="B25" s="61" t="s">
        <v>42</v>
      </c>
      <c r="C25" s="62" t="s">
        <v>800</v>
      </c>
      <c r="D25" s="62"/>
      <c r="E25" s="62"/>
      <c r="F25" s="62"/>
      <c r="G25" s="62"/>
      <c r="H25" s="62"/>
      <c r="I25" s="62" t="s">
        <v>801</v>
      </c>
      <c r="J25" s="62"/>
      <c r="K25" s="62"/>
      <c r="L25" s="62" t="s">
        <v>802</v>
      </c>
      <c r="M25" s="62"/>
      <c r="N25" s="62"/>
      <c r="O25" s="62"/>
      <c r="P25" s="63" t="s">
        <v>40</v>
      </c>
      <c r="Q25" s="63" t="s">
        <v>151</v>
      </c>
      <c r="R25" s="63">
        <v>100</v>
      </c>
      <c r="S25" s="63">
        <v>100</v>
      </c>
      <c r="T25" s="63">
        <v>200</v>
      </c>
      <c r="U25" s="65">
        <f t="shared" si="0"/>
        <v>200</v>
      </c>
    </row>
    <row r="26" spans="1:21" ht="75" customHeight="1">
      <c r="A26" s="56"/>
      <c r="B26" s="61" t="s">
        <v>42</v>
      </c>
      <c r="C26" s="62" t="s">
        <v>803</v>
      </c>
      <c r="D26" s="62"/>
      <c r="E26" s="62"/>
      <c r="F26" s="62"/>
      <c r="G26" s="62"/>
      <c r="H26" s="62"/>
      <c r="I26" s="62" t="s">
        <v>804</v>
      </c>
      <c r="J26" s="62"/>
      <c r="K26" s="62"/>
      <c r="L26" s="62" t="s">
        <v>805</v>
      </c>
      <c r="M26" s="62"/>
      <c r="N26" s="62"/>
      <c r="O26" s="62"/>
      <c r="P26" s="63" t="s">
        <v>40</v>
      </c>
      <c r="Q26" s="63" t="s">
        <v>147</v>
      </c>
      <c r="R26" s="63">
        <v>100</v>
      </c>
      <c r="S26" s="63">
        <v>100</v>
      </c>
      <c r="T26" s="63">
        <v>0</v>
      </c>
      <c r="U26" s="65">
        <f t="shared" si="0"/>
        <v>0</v>
      </c>
    </row>
    <row r="27" spans="1:21" ht="75" customHeight="1">
      <c r="A27" s="56"/>
      <c r="B27" s="61" t="s">
        <v>42</v>
      </c>
      <c r="C27" s="62" t="s">
        <v>806</v>
      </c>
      <c r="D27" s="62"/>
      <c r="E27" s="62"/>
      <c r="F27" s="62"/>
      <c r="G27" s="62"/>
      <c r="H27" s="62"/>
      <c r="I27" s="62" t="s">
        <v>807</v>
      </c>
      <c r="J27" s="62"/>
      <c r="K27" s="62"/>
      <c r="L27" s="62" t="s">
        <v>808</v>
      </c>
      <c r="M27" s="62"/>
      <c r="N27" s="62"/>
      <c r="O27" s="62"/>
      <c r="P27" s="63" t="s">
        <v>40</v>
      </c>
      <c r="Q27" s="63" t="s">
        <v>59</v>
      </c>
      <c r="R27" s="63">
        <v>100</v>
      </c>
      <c r="S27" s="63">
        <v>100</v>
      </c>
      <c r="T27" s="63">
        <v>100</v>
      </c>
      <c r="U27" s="65">
        <f t="shared" si="0"/>
        <v>100</v>
      </c>
    </row>
    <row r="28" spans="1:21" ht="75" customHeight="1">
      <c r="A28" s="56"/>
      <c r="B28" s="61" t="s">
        <v>42</v>
      </c>
      <c r="C28" s="62" t="s">
        <v>809</v>
      </c>
      <c r="D28" s="62"/>
      <c r="E28" s="62"/>
      <c r="F28" s="62"/>
      <c r="G28" s="62"/>
      <c r="H28" s="62"/>
      <c r="I28" s="62" t="s">
        <v>810</v>
      </c>
      <c r="J28" s="62"/>
      <c r="K28" s="62"/>
      <c r="L28" s="62" t="s">
        <v>811</v>
      </c>
      <c r="M28" s="62"/>
      <c r="N28" s="62"/>
      <c r="O28" s="62"/>
      <c r="P28" s="63" t="s">
        <v>40</v>
      </c>
      <c r="Q28" s="63" t="s">
        <v>59</v>
      </c>
      <c r="R28" s="63">
        <v>100</v>
      </c>
      <c r="S28" s="63">
        <v>100</v>
      </c>
      <c r="T28" s="63">
        <v>100</v>
      </c>
      <c r="U28" s="65">
        <f t="shared" si="0"/>
        <v>100</v>
      </c>
    </row>
    <row r="29" spans="1:21" ht="75" customHeight="1">
      <c r="A29" s="56"/>
      <c r="B29" s="61" t="s">
        <v>42</v>
      </c>
      <c r="C29" s="62" t="s">
        <v>812</v>
      </c>
      <c r="D29" s="62"/>
      <c r="E29" s="62"/>
      <c r="F29" s="62"/>
      <c r="G29" s="62"/>
      <c r="H29" s="62"/>
      <c r="I29" s="62" t="s">
        <v>813</v>
      </c>
      <c r="J29" s="62"/>
      <c r="K29" s="62"/>
      <c r="L29" s="62" t="s">
        <v>814</v>
      </c>
      <c r="M29" s="62"/>
      <c r="N29" s="62"/>
      <c r="O29" s="62"/>
      <c r="P29" s="63" t="s">
        <v>40</v>
      </c>
      <c r="Q29" s="63" t="s">
        <v>59</v>
      </c>
      <c r="R29" s="63">
        <v>73.430000000000007</v>
      </c>
      <c r="S29" s="63">
        <v>73.430000000000007</v>
      </c>
      <c r="T29" s="63">
        <v>73.430000000000007</v>
      </c>
      <c r="U29" s="65">
        <f t="shared" si="0"/>
        <v>100</v>
      </c>
    </row>
    <row r="30" spans="1:21" ht="75" customHeight="1">
      <c r="A30" s="56"/>
      <c r="B30" s="61" t="s">
        <v>42</v>
      </c>
      <c r="C30" s="62" t="s">
        <v>815</v>
      </c>
      <c r="D30" s="62"/>
      <c r="E30" s="62"/>
      <c r="F30" s="62"/>
      <c r="G30" s="62"/>
      <c r="H30" s="62"/>
      <c r="I30" s="62" t="s">
        <v>816</v>
      </c>
      <c r="J30" s="62"/>
      <c r="K30" s="62"/>
      <c r="L30" s="62" t="s">
        <v>817</v>
      </c>
      <c r="M30" s="62"/>
      <c r="N30" s="62"/>
      <c r="O30" s="62"/>
      <c r="P30" s="63" t="s">
        <v>40</v>
      </c>
      <c r="Q30" s="63" t="s">
        <v>151</v>
      </c>
      <c r="R30" s="63">
        <v>100</v>
      </c>
      <c r="S30" s="63">
        <v>100</v>
      </c>
      <c r="T30" s="63">
        <v>68</v>
      </c>
      <c r="U30" s="65">
        <f t="shared" si="0"/>
        <v>68</v>
      </c>
    </row>
    <row r="31" spans="1:21" ht="75" customHeight="1">
      <c r="A31" s="56"/>
      <c r="B31" s="61" t="s">
        <v>42</v>
      </c>
      <c r="C31" s="62" t="s">
        <v>818</v>
      </c>
      <c r="D31" s="62"/>
      <c r="E31" s="62"/>
      <c r="F31" s="62"/>
      <c r="G31" s="62"/>
      <c r="H31" s="62"/>
      <c r="I31" s="62" t="s">
        <v>819</v>
      </c>
      <c r="J31" s="62"/>
      <c r="K31" s="62"/>
      <c r="L31" s="62" t="s">
        <v>820</v>
      </c>
      <c r="M31" s="62"/>
      <c r="N31" s="62"/>
      <c r="O31" s="62"/>
      <c r="P31" s="63" t="s">
        <v>40</v>
      </c>
      <c r="Q31" s="63" t="s">
        <v>59</v>
      </c>
      <c r="R31" s="63">
        <v>100</v>
      </c>
      <c r="S31" s="63">
        <v>100</v>
      </c>
      <c r="T31" s="63">
        <v>94.28</v>
      </c>
      <c r="U31" s="65">
        <f t="shared" si="0"/>
        <v>94.28</v>
      </c>
    </row>
    <row r="32" spans="1:21" ht="75" customHeight="1">
      <c r="A32" s="56"/>
      <c r="B32" s="61" t="s">
        <v>42</v>
      </c>
      <c r="C32" s="62" t="s">
        <v>821</v>
      </c>
      <c r="D32" s="62"/>
      <c r="E32" s="62"/>
      <c r="F32" s="62"/>
      <c r="G32" s="62"/>
      <c r="H32" s="62"/>
      <c r="I32" s="62" t="s">
        <v>822</v>
      </c>
      <c r="J32" s="62"/>
      <c r="K32" s="62"/>
      <c r="L32" s="62" t="s">
        <v>823</v>
      </c>
      <c r="M32" s="62"/>
      <c r="N32" s="62"/>
      <c r="O32" s="62"/>
      <c r="P32" s="63" t="s">
        <v>40</v>
      </c>
      <c r="Q32" s="63" t="s">
        <v>59</v>
      </c>
      <c r="R32" s="63">
        <v>100</v>
      </c>
      <c r="S32" s="63">
        <v>100</v>
      </c>
      <c r="T32" s="63">
        <v>131.43</v>
      </c>
      <c r="U32" s="65">
        <f t="shared" si="0"/>
        <v>131.43</v>
      </c>
    </row>
    <row r="33" spans="1:22" ht="75" customHeight="1">
      <c r="A33" s="56"/>
      <c r="B33" s="61" t="s">
        <v>42</v>
      </c>
      <c r="C33" s="62" t="s">
        <v>824</v>
      </c>
      <c r="D33" s="62"/>
      <c r="E33" s="62"/>
      <c r="F33" s="62"/>
      <c r="G33" s="62"/>
      <c r="H33" s="62"/>
      <c r="I33" s="62" t="s">
        <v>825</v>
      </c>
      <c r="J33" s="62"/>
      <c r="K33" s="62"/>
      <c r="L33" s="62" t="s">
        <v>826</v>
      </c>
      <c r="M33" s="62"/>
      <c r="N33" s="62"/>
      <c r="O33" s="62"/>
      <c r="P33" s="63" t="s">
        <v>40</v>
      </c>
      <c r="Q33" s="63" t="s">
        <v>59</v>
      </c>
      <c r="R33" s="63">
        <v>100</v>
      </c>
      <c r="S33" s="63">
        <v>100</v>
      </c>
      <c r="T33" s="63">
        <v>100</v>
      </c>
      <c r="U33" s="65">
        <f t="shared" si="0"/>
        <v>100</v>
      </c>
    </row>
    <row r="34" spans="1:22" ht="75" customHeight="1">
      <c r="A34" s="56"/>
      <c r="B34" s="61" t="s">
        <v>42</v>
      </c>
      <c r="C34" s="62" t="s">
        <v>827</v>
      </c>
      <c r="D34" s="62"/>
      <c r="E34" s="62"/>
      <c r="F34" s="62"/>
      <c r="G34" s="62"/>
      <c r="H34" s="62"/>
      <c r="I34" s="62" t="s">
        <v>828</v>
      </c>
      <c r="J34" s="62"/>
      <c r="K34" s="62"/>
      <c r="L34" s="62" t="s">
        <v>829</v>
      </c>
      <c r="M34" s="62"/>
      <c r="N34" s="62"/>
      <c r="O34" s="62"/>
      <c r="P34" s="63" t="s">
        <v>40</v>
      </c>
      <c r="Q34" s="63" t="s">
        <v>59</v>
      </c>
      <c r="R34" s="63">
        <v>100</v>
      </c>
      <c r="S34" s="63">
        <v>100</v>
      </c>
      <c r="T34" s="63">
        <v>100.62</v>
      </c>
      <c r="U34" s="65">
        <f t="shared" si="0"/>
        <v>100.62</v>
      </c>
    </row>
    <row r="35" spans="1:22" ht="75" customHeight="1" thickBot="1">
      <c r="A35" s="56"/>
      <c r="B35" s="61" t="s">
        <v>42</v>
      </c>
      <c r="C35" s="62" t="s">
        <v>830</v>
      </c>
      <c r="D35" s="62"/>
      <c r="E35" s="62"/>
      <c r="F35" s="62"/>
      <c r="G35" s="62"/>
      <c r="H35" s="62"/>
      <c r="I35" s="62" t="s">
        <v>831</v>
      </c>
      <c r="J35" s="62"/>
      <c r="K35" s="62"/>
      <c r="L35" s="62" t="s">
        <v>832</v>
      </c>
      <c r="M35" s="62"/>
      <c r="N35" s="62"/>
      <c r="O35" s="62"/>
      <c r="P35" s="63" t="s">
        <v>40</v>
      </c>
      <c r="Q35" s="63" t="s">
        <v>59</v>
      </c>
      <c r="R35" s="63">
        <v>100</v>
      </c>
      <c r="S35" s="63">
        <v>100</v>
      </c>
      <c r="T35" s="63">
        <v>100</v>
      </c>
      <c r="U35" s="65">
        <f t="shared" si="0"/>
        <v>100</v>
      </c>
    </row>
    <row r="36" spans="1:22" ht="22.5" customHeight="1" thickTop="1" thickBot="1">
      <c r="B36" s="9" t="s">
        <v>60</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61</v>
      </c>
      <c r="S37" s="40" t="s">
        <v>62</v>
      </c>
      <c r="T37" s="72" t="s">
        <v>63</v>
      </c>
      <c r="U37" s="40" t="s">
        <v>64</v>
      </c>
    </row>
    <row r="38" spans="1:22" ht="26.25" customHeight="1" thickBot="1">
      <c r="B38" s="73"/>
      <c r="C38" s="74"/>
      <c r="D38" s="74"/>
      <c r="E38" s="74"/>
      <c r="F38" s="74"/>
      <c r="G38" s="74"/>
      <c r="H38" s="75"/>
      <c r="I38" s="75"/>
      <c r="J38" s="75"/>
      <c r="K38" s="75"/>
      <c r="L38" s="75"/>
      <c r="M38" s="75"/>
      <c r="N38" s="75"/>
      <c r="O38" s="75"/>
      <c r="P38" s="76"/>
      <c r="Q38" s="77"/>
      <c r="R38" s="78" t="s">
        <v>65</v>
      </c>
      <c r="S38" s="77" t="s">
        <v>65</v>
      </c>
      <c r="T38" s="77" t="s">
        <v>65</v>
      </c>
      <c r="U38" s="77" t="s">
        <v>66</v>
      </c>
    </row>
    <row r="39" spans="1:22" ht="13.5" customHeight="1" thickBot="1">
      <c r="B39" s="79" t="s">
        <v>67</v>
      </c>
      <c r="C39" s="80"/>
      <c r="D39" s="80"/>
      <c r="E39" s="81"/>
      <c r="F39" s="81"/>
      <c r="G39" s="81"/>
      <c r="H39" s="82"/>
      <c r="I39" s="82"/>
      <c r="J39" s="82"/>
      <c r="K39" s="82"/>
      <c r="L39" s="82"/>
      <c r="M39" s="82"/>
      <c r="N39" s="82"/>
      <c r="O39" s="82"/>
      <c r="P39" s="83"/>
      <c r="Q39" s="83"/>
      <c r="R39" s="84" t="str">
        <f t="shared" ref="R39:T40" si="1">"N/D"</f>
        <v>N/D</v>
      </c>
      <c r="S39" s="84" t="str">
        <f t="shared" si="1"/>
        <v>N/D</v>
      </c>
      <c r="T39" s="84" t="str">
        <f t="shared" si="1"/>
        <v>N/D</v>
      </c>
      <c r="U39" s="85" t="str">
        <f>+IF(ISERR(T39/S39*100),"N/A",T39/S39*100)</f>
        <v>N/A</v>
      </c>
    </row>
    <row r="40" spans="1:22" ht="13.5" customHeight="1" thickBot="1">
      <c r="B40" s="86" t="s">
        <v>68</v>
      </c>
      <c r="C40" s="87"/>
      <c r="D40" s="87"/>
      <c r="E40" s="88"/>
      <c r="F40" s="88"/>
      <c r="G40" s="88"/>
      <c r="H40" s="89"/>
      <c r="I40" s="89"/>
      <c r="J40" s="89"/>
      <c r="K40" s="89"/>
      <c r="L40" s="89"/>
      <c r="M40" s="89"/>
      <c r="N40" s="89"/>
      <c r="O40" s="89"/>
      <c r="P40" s="90"/>
      <c r="Q40" s="90"/>
      <c r="R40" s="84" t="str">
        <f t="shared" si="1"/>
        <v>N/D</v>
      </c>
      <c r="S40" s="84" t="str">
        <f t="shared" si="1"/>
        <v>N/D</v>
      </c>
      <c r="T40" s="84" t="str">
        <f t="shared" si="1"/>
        <v>N/D</v>
      </c>
      <c r="U40" s="85" t="str">
        <f>+IF(ISERR(T40/S40*100),"N/A",T40/S40*100)</f>
        <v>N/A</v>
      </c>
    </row>
    <row r="41" spans="1:22" ht="14.7" customHeight="1" thickTop="1" thickBot="1">
      <c r="B41" s="9" t="s">
        <v>69</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70</v>
      </c>
      <c r="C42" s="93"/>
      <c r="D42" s="93"/>
      <c r="E42" s="93"/>
      <c r="F42" s="93"/>
      <c r="G42" s="93"/>
      <c r="H42" s="93"/>
      <c r="I42" s="93"/>
      <c r="J42" s="93"/>
      <c r="K42" s="93"/>
      <c r="L42" s="93"/>
      <c r="M42" s="93"/>
      <c r="N42" s="93"/>
      <c r="O42" s="93"/>
      <c r="P42" s="93"/>
      <c r="Q42" s="93"/>
      <c r="R42" s="93"/>
      <c r="S42" s="93"/>
      <c r="T42" s="93"/>
      <c r="U42" s="92"/>
    </row>
    <row r="43" spans="1:22" ht="51.75" customHeight="1">
      <c r="B43" s="94" t="s">
        <v>833</v>
      </c>
      <c r="C43" s="96"/>
      <c r="D43" s="96"/>
      <c r="E43" s="96"/>
      <c r="F43" s="96"/>
      <c r="G43" s="96"/>
      <c r="H43" s="96"/>
      <c r="I43" s="96"/>
      <c r="J43" s="96"/>
      <c r="K43" s="96"/>
      <c r="L43" s="96"/>
      <c r="M43" s="96"/>
      <c r="N43" s="96"/>
      <c r="O43" s="96"/>
      <c r="P43" s="96"/>
      <c r="Q43" s="96"/>
      <c r="R43" s="96"/>
      <c r="S43" s="96"/>
      <c r="T43" s="96"/>
      <c r="U43" s="95"/>
    </row>
    <row r="44" spans="1:22" ht="27.3" customHeight="1">
      <c r="B44" s="94" t="s">
        <v>834</v>
      </c>
      <c r="C44" s="96"/>
      <c r="D44" s="96"/>
      <c r="E44" s="96"/>
      <c r="F44" s="96"/>
      <c r="G44" s="96"/>
      <c r="H44" s="96"/>
      <c r="I44" s="96"/>
      <c r="J44" s="96"/>
      <c r="K44" s="96"/>
      <c r="L44" s="96"/>
      <c r="M44" s="96"/>
      <c r="N44" s="96"/>
      <c r="O44" s="96"/>
      <c r="P44" s="96"/>
      <c r="Q44" s="96"/>
      <c r="R44" s="96"/>
      <c r="S44" s="96"/>
      <c r="T44" s="96"/>
      <c r="U44" s="95"/>
    </row>
    <row r="45" spans="1:22" ht="116.7" customHeight="1">
      <c r="B45" s="94" t="s">
        <v>835</v>
      </c>
      <c r="C45" s="96"/>
      <c r="D45" s="96"/>
      <c r="E45" s="96"/>
      <c r="F45" s="96"/>
      <c r="G45" s="96"/>
      <c r="H45" s="96"/>
      <c r="I45" s="96"/>
      <c r="J45" s="96"/>
      <c r="K45" s="96"/>
      <c r="L45" s="96"/>
      <c r="M45" s="96"/>
      <c r="N45" s="96"/>
      <c r="O45" s="96"/>
      <c r="P45" s="96"/>
      <c r="Q45" s="96"/>
      <c r="R45" s="96"/>
      <c r="S45" s="96"/>
      <c r="T45" s="96"/>
      <c r="U45" s="95"/>
    </row>
    <row r="46" spans="1:22" ht="44.7" customHeight="1">
      <c r="B46" s="94" t="s">
        <v>836</v>
      </c>
      <c r="C46" s="96"/>
      <c r="D46" s="96"/>
      <c r="E46" s="96"/>
      <c r="F46" s="96"/>
      <c r="G46" s="96"/>
      <c r="H46" s="96"/>
      <c r="I46" s="96"/>
      <c r="J46" s="96"/>
      <c r="K46" s="96"/>
      <c r="L46" s="96"/>
      <c r="M46" s="96"/>
      <c r="N46" s="96"/>
      <c r="O46" s="96"/>
      <c r="P46" s="96"/>
      <c r="Q46" s="96"/>
      <c r="R46" s="96"/>
      <c r="S46" s="96"/>
      <c r="T46" s="96"/>
      <c r="U46" s="95"/>
    </row>
    <row r="47" spans="1:22" ht="38.700000000000003" customHeight="1">
      <c r="B47" s="94" t="s">
        <v>837</v>
      </c>
      <c r="C47" s="96"/>
      <c r="D47" s="96"/>
      <c r="E47" s="96"/>
      <c r="F47" s="96"/>
      <c r="G47" s="96"/>
      <c r="H47" s="96"/>
      <c r="I47" s="96"/>
      <c r="J47" s="96"/>
      <c r="K47" s="96"/>
      <c r="L47" s="96"/>
      <c r="M47" s="96"/>
      <c r="N47" s="96"/>
      <c r="O47" s="96"/>
      <c r="P47" s="96"/>
      <c r="Q47" s="96"/>
      <c r="R47" s="96"/>
      <c r="S47" s="96"/>
      <c r="T47" s="96"/>
      <c r="U47" s="95"/>
    </row>
    <row r="48" spans="1:22" ht="37.950000000000003" customHeight="1">
      <c r="B48" s="94" t="s">
        <v>838</v>
      </c>
      <c r="C48" s="96"/>
      <c r="D48" s="96"/>
      <c r="E48" s="96"/>
      <c r="F48" s="96"/>
      <c r="G48" s="96"/>
      <c r="H48" s="96"/>
      <c r="I48" s="96"/>
      <c r="J48" s="96"/>
      <c r="K48" s="96"/>
      <c r="L48" s="96"/>
      <c r="M48" s="96"/>
      <c r="N48" s="96"/>
      <c r="O48" s="96"/>
      <c r="P48" s="96"/>
      <c r="Q48" s="96"/>
      <c r="R48" s="96"/>
      <c r="S48" s="96"/>
      <c r="T48" s="96"/>
      <c r="U48" s="95"/>
    </row>
    <row r="49" spans="2:21" ht="67.8" customHeight="1">
      <c r="B49" s="94" t="s">
        <v>839</v>
      </c>
      <c r="C49" s="96"/>
      <c r="D49" s="96"/>
      <c r="E49" s="96"/>
      <c r="F49" s="96"/>
      <c r="G49" s="96"/>
      <c r="H49" s="96"/>
      <c r="I49" s="96"/>
      <c r="J49" s="96"/>
      <c r="K49" s="96"/>
      <c r="L49" s="96"/>
      <c r="M49" s="96"/>
      <c r="N49" s="96"/>
      <c r="O49" s="96"/>
      <c r="P49" s="96"/>
      <c r="Q49" s="96"/>
      <c r="R49" s="96"/>
      <c r="S49" s="96"/>
      <c r="T49" s="96"/>
      <c r="U49" s="95"/>
    </row>
    <row r="50" spans="2:21" ht="40.799999999999997" customHeight="1">
      <c r="B50" s="94" t="s">
        <v>840</v>
      </c>
      <c r="C50" s="96"/>
      <c r="D50" s="96"/>
      <c r="E50" s="96"/>
      <c r="F50" s="96"/>
      <c r="G50" s="96"/>
      <c r="H50" s="96"/>
      <c r="I50" s="96"/>
      <c r="J50" s="96"/>
      <c r="K50" s="96"/>
      <c r="L50" s="96"/>
      <c r="M50" s="96"/>
      <c r="N50" s="96"/>
      <c r="O50" s="96"/>
      <c r="P50" s="96"/>
      <c r="Q50" s="96"/>
      <c r="R50" s="96"/>
      <c r="S50" s="96"/>
      <c r="T50" s="96"/>
      <c r="U50" s="95"/>
    </row>
    <row r="51" spans="2:21" ht="47.25" customHeight="1">
      <c r="B51" s="94" t="s">
        <v>841</v>
      </c>
      <c r="C51" s="96"/>
      <c r="D51" s="96"/>
      <c r="E51" s="96"/>
      <c r="F51" s="96"/>
      <c r="G51" s="96"/>
      <c r="H51" s="96"/>
      <c r="I51" s="96"/>
      <c r="J51" s="96"/>
      <c r="K51" s="96"/>
      <c r="L51" s="96"/>
      <c r="M51" s="96"/>
      <c r="N51" s="96"/>
      <c r="O51" s="96"/>
      <c r="P51" s="96"/>
      <c r="Q51" s="96"/>
      <c r="R51" s="96"/>
      <c r="S51" s="96"/>
      <c r="T51" s="96"/>
      <c r="U51" s="95"/>
    </row>
    <row r="52" spans="2:21" ht="77.55" customHeight="1">
      <c r="B52" s="94" t="s">
        <v>842</v>
      </c>
      <c r="C52" s="96"/>
      <c r="D52" s="96"/>
      <c r="E52" s="96"/>
      <c r="F52" s="96"/>
      <c r="G52" s="96"/>
      <c r="H52" s="96"/>
      <c r="I52" s="96"/>
      <c r="J52" s="96"/>
      <c r="K52" s="96"/>
      <c r="L52" s="96"/>
      <c r="M52" s="96"/>
      <c r="N52" s="96"/>
      <c r="O52" s="96"/>
      <c r="P52" s="96"/>
      <c r="Q52" s="96"/>
      <c r="R52" s="96"/>
      <c r="S52" s="96"/>
      <c r="T52" s="96"/>
      <c r="U52" s="95"/>
    </row>
    <row r="53" spans="2:21" ht="37.950000000000003" customHeight="1">
      <c r="B53" s="94" t="s">
        <v>843</v>
      </c>
      <c r="C53" s="96"/>
      <c r="D53" s="96"/>
      <c r="E53" s="96"/>
      <c r="F53" s="96"/>
      <c r="G53" s="96"/>
      <c r="H53" s="96"/>
      <c r="I53" s="96"/>
      <c r="J53" s="96"/>
      <c r="K53" s="96"/>
      <c r="L53" s="96"/>
      <c r="M53" s="96"/>
      <c r="N53" s="96"/>
      <c r="O53" s="96"/>
      <c r="P53" s="96"/>
      <c r="Q53" s="96"/>
      <c r="R53" s="96"/>
      <c r="S53" s="96"/>
      <c r="T53" s="96"/>
      <c r="U53" s="95"/>
    </row>
    <row r="54" spans="2:21" ht="49.05" customHeight="1">
      <c r="B54" s="94" t="s">
        <v>844</v>
      </c>
      <c r="C54" s="96"/>
      <c r="D54" s="96"/>
      <c r="E54" s="96"/>
      <c r="F54" s="96"/>
      <c r="G54" s="96"/>
      <c r="H54" s="96"/>
      <c r="I54" s="96"/>
      <c r="J54" s="96"/>
      <c r="K54" s="96"/>
      <c r="L54" s="96"/>
      <c r="M54" s="96"/>
      <c r="N54" s="96"/>
      <c r="O54" s="96"/>
      <c r="P54" s="96"/>
      <c r="Q54" s="96"/>
      <c r="R54" s="96"/>
      <c r="S54" s="96"/>
      <c r="T54" s="96"/>
      <c r="U54" s="95"/>
    </row>
    <row r="55" spans="2:21" ht="61.8" customHeight="1">
      <c r="B55" s="94" t="s">
        <v>845</v>
      </c>
      <c r="C55" s="96"/>
      <c r="D55" s="96"/>
      <c r="E55" s="96"/>
      <c r="F55" s="96"/>
      <c r="G55" s="96"/>
      <c r="H55" s="96"/>
      <c r="I55" s="96"/>
      <c r="J55" s="96"/>
      <c r="K55" s="96"/>
      <c r="L55" s="96"/>
      <c r="M55" s="96"/>
      <c r="N55" s="96"/>
      <c r="O55" s="96"/>
      <c r="P55" s="96"/>
      <c r="Q55" s="96"/>
      <c r="R55" s="96"/>
      <c r="S55" s="96"/>
      <c r="T55" s="96"/>
      <c r="U55" s="95"/>
    </row>
    <row r="56" spans="2:21" ht="55.95" customHeight="1">
      <c r="B56" s="94" t="s">
        <v>846</v>
      </c>
      <c r="C56" s="96"/>
      <c r="D56" s="96"/>
      <c r="E56" s="96"/>
      <c r="F56" s="96"/>
      <c r="G56" s="96"/>
      <c r="H56" s="96"/>
      <c r="I56" s="96"/>
      <c r="J56" s="96"/>
      <c r="K56" s="96"/>
      <c r="L56" s="96"/>
      <c r="M56" s="96"/>
      <c r="N56" s="96"/>
      <c r="O56" s="96"/>
      <c r="P56" s="96"/>
      <c r="Q56" s="96"/>
      <c r="R56" s="96"/>
      <c r="S56" s="96"/>
      <c r="T56" s="96"/>
      <c r="U56" s="95"/>
    </row>
    <row r="57" spans="2:21" ht="75.45" customHeight="1">
      <c r="B57" s="94" t="s">
        <v>847</v>
      </c>
      <c r="C57" s="96"/>
      <c r="D57" s="96"/>
      <c r="E57" s="96"/>
      <c r="F57" s="96"/>
      <c r="G57" s="96"/>
      <c r="H57" s="96"/>
      <c r="I57" s="96"/>
      <c r="J57" s="96"/>
      <c r="K57" s="96"/>
      <c r="L57" s="96"/>
      <c r="M57" s="96"/>
      <c r="N57" s="96"/>
      <c r="O57" s="96"/>
      <c r="P57" s="96"/>
      <c r="Q57" s="96"/>
      <c r="R57" s="96"/>
      <c r="S57" s="96"/>
      <c r="T57" s="96"/>
      <c r="U57" s="95"/>
    </row>
    <row r="58" spans="2:21" ht="28.05" customHeight="1">
      <c r="B58" s="94" t="s">
        <v>848</v>
      </c>
      <c r="C58" s="96"/>
      <c r="D58" s="96"/>
      <c r="E58" s="96"/>
      <c r="F58" s="96"/>
      <c r="G58" s="96"/>
      <c r="H58" s="96"/>
      <c r="I58" s="96"/>
      <c r="J58" s="96"/>
      <c r="K58" s="96"/>
      <c r="L58" s="96"/>
      <c r="M58" s="96"/>
      <c r="N58" s="96"/>
      <c r="O58" s="96"/>
      <c r="P58" s="96"/>
      <c r="Q58" s="96"/>
      <c r="R58" s="96"/>
      <c r="S58" s="96"/>
      <c r="T58" s="96"/>
      <c r="U58" s="95"/>
    </row>
    <row r="59" spans="2:21" ht="21" customHeight="1">
      <c r="B59" s="94" t="s">
        <v>849</v>
      </c>
      <c r="C59" s="96"/>
      <c r="D59" s="96"/>
      <c r="E59" s="96"/>
      <c r="F59" s="96"/>
      <c r="G59" s="96"/>
      <c r="H59" s="96"/>
      <c r="I59" s="96"/>
      <c r="J59" s="96"/>
      <c r="K59" s="96"/>
      <c r="L59" s="96"/>
      <c r="M59" s="96"/>
      <c r="N59" s="96"/>
      <c r="O59" s="96"/>
      <c r="P59" s="96"/>
      <c r="Q59" s="96"/>
      <c r="R59" s="96"/>
      <c r="S59" s="96"/>
      <c r="T59" s="96"/>
      <c r="U59" s="95"/>
    </row>
    <row r="60" spans="2:21" ht="18.3" customHeight="1">
      <c r="B60" s="94" t="s">
        <v>850</v>
      </c>
      <c r="C60" s="96"/>
      <c r="D60" s="96"/>
      <c r="E60" s="96"/>
      <c r="F60" s="96"/>
      <c r="G60" s="96"/>
      <c r="H60" s="96"/>
      <c r="I60" s="96"/>
      <c r="J60" s="96"/>
      <c r="K60" s="96"/>
      <c r="L60" s="96"/>
      <c r="M60" s="96"/>
      <c r="N60" s="96"/>
      <c r="O60" s="96"/>
      <c r="P60" s="96"/>
      <c r="Q60" s="96"/>
      <c r="R60" s="96"/>
      <c r="S60" s="96"/>
      <c r="T60" s="96"/>
      <c r="U60" s="95"/>
    </row>
    <row r="61" spans="2:21" ht="26.55" customHeight="1">
      <c r="B61" s="94" t="s">
        <v>851</v>
      </c>
      <c r="C61" s="96"/>
      <c r="D61" s="96"/>
      <c r="E61" s="96"/>
      <c r="F61" s="96"/>
      <c r="G61" s="96"/>
      <c r="H61" s="96"/>
      <c r="I61" s="96"/>
      <c r="J61" s="96"/>
      <c r="K61" s="96"/>
      <c r="L61" s="96"/>
      <c r="M61" s="96"/>
      <c r="N61" s="96"/>
      <c r="O61" s="96"/>
      <c r="P61" s="96"/>
      <c r="Q61" s="96"/>
      <c r="R61" s="96"/>
      <c r="S61" s="96"/>
      <c r="T61" s="96"/>
      <c r="U61" s="95"/>
    </row>
    <row r="62" spans="2:21" ht="61.5" customHeight="1">
      <c r="B62" s="94" t="s">
        <v>852</v>
      </c>
      <c r="C62" s="96"/>
      <c r="D62" s="96"/>
      <c r="E62" s="96"/>
      <c r="F62" s="96"/>
      <c r="G62" s="96"/>
      <c r="H62" s="96"/>
      <c r="I62" s="96"/>
      <c r="J62" s="96"/>
      <c r="K62" s="96"/>
      <c r="L62" s="96"/>
      <c r="M62" s="96"/>
      <c r="N62" s="96"/>
      <c r="O62" s="96"/>
      <c r="P62" s="96"/>
      <c r="Q62" s="96"/>
      <c r="R62" s="96"/>
      <c r="S62" s="96"/>
      <c r="T62" s="96"/>
      <c r="U62" s="95"/>
    </row>
    <row r="63" spans="2:21" ht="46.5" customHeight="1">
      <c r="B63" s="94" t="s">
        <v>853</v>
      </c>
      <c r="C63" s="96"/>
      <c r="D63" s="96"/>
      <c r="E63" s="96"/>
      <c r="F63" s="96"/>
      <c r="G63" s="96"/>
      <c r="H63" s="96"/>
      <c r="I63" s="96"/>
      <c r="J63" s="96"/>
      <c r="K63" s="96"/>
      <c r="L63" s="96"/>
      <c r="M63" s="96"/>
      <c r="N63" s="96"/>
      <c r="O63" s="96"/>
      <c r="P63" s="96"/>
      <c r="Q63" s="96"/>
      <c r="R63" s="96"/>
      <c r="S63" s="96"/>
      <c r="T63" s="96"/>
      <c r="U63" s="95"/>
    </row>
    <row r="64" spans="2:21" ht="50.7" customHeight="1">
      <c r="B64" s="94" t="s">
        <v>854</v>
      </c>
      <c r="C64" s="96"/>
      <c r="D64" s="96"/>
      <c r="E64" s="96"/>
      <c r="F64" s="96"/>
      <c r="G64" s="96"/>
      <c r="H64" s="96"/>
      <c r="I64" s="96"/>
      <c r="J64" s="96"/>
      <c r="K64" s="96"/>
      <c r="L64" s="96"/>
      <c r="M64" s="96"/>
      <c r="N64" s="96"/>
      <c r="O64" s="96"/>
      <c r="P64" s="96"/>
      <c r="Q64" s="96"/>
      <c r="R64" s="96"/>
      <c r="S64" s="96"/>
      <c r="T64" s="96"/>
      <c r="U64" s="95"/>
    </row>
    <row r="65" spans="2:21" ht="40.799999999999997" customHeight="1">
      <c r="B65" s="94" t="s">
        <v>855</v>
      </c>
      <c r="C65" s="96"/>
      <c r="D65" s="96"/>
      <c r="E65" s="96"/>
      <c r="F65" s="96"/>
      <c r="G65" s="96"/>
      <c r="H65" s="96"/>
      <c r="I65" s="96"/>
      <c r="J65" s="96"/>
      <c r="K65" s="96"/>
      <c r="L65" s="96"/>
      <c r="M65" s="96"/>
      <c r="N65" s="96"/>
      <c r="O65" s="96"/>
      <c r="P65" s="96"/>
      <c r="Q65" s="96"/>
      <c r="R65" s="96"/>
      <c r="S65" s="96"/>
      <c r="T65" s="96"/>
      <c r="U65" s="95"/>
    </row>
    <row r="66" spans="2:21" ht="26.25" customHeight="1">
      <c r="B66" s="94" t="s">
        <v>856</v>
      </c>
      <c r="C66" s="96"/>
      <c r="D66" s="96"/>
      <c r="E66" s="96"/>
      <c r="F66" s="96"/>
      <c r="G66" s="96"/>
      <c r="H66" s="96"/>
      <c r="I66" s="96"/>
      <c r="J66" s="96"/>
      <c r="K66" s="96"/>
      <c r="L66" s="96"/>
      <c r="M66" s="96"/>
      <c r="N66" s="96"/>
      <c r="O66" s="96"/>
      <c r="P66" s="96"/>
      <c r="Q66" s="96"/>
      <c r="R66" s="96"/>
      <c r="S66" s="96"/>
      <c r="T66" s="96"/>
      <c r="U66" s="95"/>
    </row>
    <row r="67" spans="2:21" ht="22.05" customHeight="1" thickBot="1">
      <c r="B67" s="97" t="s">
        <v>857</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O1" sqref="O1:O104857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7.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858</v>
      </c>
      <c r="D4" s="15" t="s">
        <v>859</v>
      </c>
      <c r="E4" s="15"/>
      <c r="F4" s="15"/>
      <c r="G4" s="15"/>
      <c r="H4" s="15"/>
      <c r="I4" s="16"/>
      <c r="J4" s="17" t="s">
        <v>6</v>
      </c>
      <c r="K4" s="18" t="s">
        <v>7</v>
      </c>
      <c r="L4" s="19" t="s">
        <v>8</v>
      </c>
      <c r="M4" s="19"/>
      <c r="N4" s="19"/>
      <c r="O4" s="19"/>
      <c r="P4" s="17" t="s">
        <v>9</v>
      </c>
      <c r="Q4" s="19" t="s">
        <v>860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861</v>
      </c>
      <c r="D11" s="58"/>
      <c r="E11" s="58"/>
      <c r="F11" s="58"/>
      <c r="G11" s="58"/>
      <c r="H11" s="58"/>
      <c r="I11" s="58" t="s">
        <v>862</v>
      </c>
      <c r="J11" s="58"/>
      <c r="K11" s="58"/>
      <c r="L11" s="58" t="s">
        <v>863</v>
      </c>
      <c r="M11" s="58"/>
      <c r="N11" s="58"/>
      <c r="O11" s="58"/>
      <c r="P11" s="59" t="s">
        <v>365</v>
      </c>
      <c r="Q11" s="59" t="s">
        <v>41</v>
      </c>
      <c r="R11" s="100">
        <v>0.01</v>
      </c>
      <c r="S11" s="100">
        <v>0.01</v>
      </c>
      <c r="T11" s="100">
        <v>0.02</v>
      </c>
      <c r="U11" s="60">
        <f t="shared" ref="U11:U32" si="0">IF(ISERR(T11/S11*100),"N/A",T11/S11*100)</f>
        <v>200</v>
      </c>
    </row>
    <row r="12" spans="1:34" ht="75" customHeight="1">
      <c r="A12" s="56"/>
      <c r="B12" s="61" t="s">
        <v>42</v>
      </c>
      <c r="C12" s="62" t="s">
        <v>42</v>
      </c>
      <c r="D12" s="62"/>
      <c r="E12" s="62"/>
      <c r="F12" s="62"/>
      <c r="G12" s="62"/>
      <c r="H12" s="62"/>
      <c r="I12" s="62" t="s">
        <v>864</v>
      </c>
      <c r="J12" s="62"/>
      <c r="K12" s="62"/>
      <c r="L12" s="62" t="s">
        <v>865</v>
      </c>
      <c r="M12" s="62"/>
      <c r="N12" s="62"/>
      <c r="O12" s="62"/>
      <c r="P12" s="63" t="s">
        <v>40</v>
      </c>
      <c r="Q12" s="63" t="s">
        <v>41</v>
      </c>
      <c r="R12" s="63">
        <v>20.74</v>
      </c>
      <c r="S12" s="63">
        <v>20.74</v>
      </c>
      <c r="T12" s="63">
        <v>23.11</v>
      </c>
      <c r="U12" s="65">
        <f t="shared" si="0"/>
        <v>111.42719382835102</v>
      </c>
    </row>
    <row r="13" spans="1:34" ht="75" customHeight="1" thickBot="1">
      <c r="A13" s="56"/>
      <c r="B13" s="61" t="s">
        <v>42</v>
      </c>
      <c r="C13" s="62" t="s">
        <v>42</v>
      </c>
      <c r="D13" s="62"/>
      <c r="E13" s="62"/>
      <c r="F13" s="62"/>
      <c r="G13" s="62"/>
      <c r="H13" s="62"/>
      <c r="I13" s="62" t="s">
        <v>866</v>
      </c>
      <c r="J13" s="62"/>
      <c r="K13" s="62"/>
      <c r="L13" s="62" t="s">
        <v>867</v>
      </c>
      <c r="M13" s="62"/>
      <c r="N13" s="62"/>
      <c r="O13" s="62"/>
      <c r="P13" s="63" t="s">
        <v>365</v>
      </c>
      <c r="Q13" s="63" t="s">
        <v>41</v>
      </c>
      <c r="R13" s="64">
        <v>1</v>
      </c>
      <c r="S13" s="64">
        <v>1</v>
      </c>
      <c r="T13" s="64">
        <v>1</v>
      </c>
      <c r="U13" s="65">
        <f t="shared" si="0"/>
        <v>100</v>
      </c>
    </row>
    <row r="14" spans="1:34" ht="75" customHeight="1" thickTop="1">
      <c r="A14" s="56"/>
      <c r="B14" s="57" t="s">
        <v>45</v>
      </c>
      <c r="C14" s="58" t="s">
        <v>868</v>
      </c>
      <c r="D14" s="58"/>
      <c r="E14" s="58"/>
      <c r="F14" s="58"/>
      <c r="G14" s="58"/>
      <c r="H14" s="58"/>
      <c r="I14" s="58" t="s">
        <v>869</v>
      </c>
      <c r="J14" s="58"/>
      <c r="K14" s="58"/>
      <c r="L14" s="58" t="s">
        <v>870</v>
      </c>
      <c r="M14" s="58"/>
      <c r="N14" s="58"/>
      <c r="O14" s="58"/>
      <c r="P14" s="59" t="s">
        <v>40</v>
      </c>
      <c r="Q14" s="59" t="s">
        <v>41</v>
      </c>
      <c r="R14" s="59">
        <v>0.88</v>
      </c>
      <c r="S14" s="59">
        <v>0.88</v>
      </c>
      <c r="T14" s="59">
        <v>0.88</v>
      </c>
      <c r="U14" s="60">
        <f t="shared" si="0"/>
        <v>100</v>
      </c>
    </row>
    <row r="15" spans="1:34" ht="75" customHeight="1">
      <c r="A15" s="56"/>
      <c r="B15" s="61" t="s">
        <v>42</v>
      </c>
      <c r="C15" s="62" t="s">
        <v>42</v>
      </c>
      <c r="D15" s="62"/>
      <c r="E15" s="62"/>
      <c r="F15" s="62"/>
      <c r="G15" s="62"/>
      <c r="H15" s="62"/>
      <c r="I15" s="62" t="s">
        <v>871</v>
      </c>
      <c r="J15" s="62"/>
      <c r="K15" s="62"/>
      <c r="L15" s="62" t="s">
        <v>872</v>
      </c>
      <c r="M15" s="62"/>
      <c r="N15" s="62"/>
      <c r="O15" s="62"/>
      <c r="P15" s="63" t="s">
        <v>40</v>
      </c>
      <c r="Q15" s="63" t="s">
        <v>41</v>
      </c>
      <c r="R15" s="63">
        <v>100</v>
      </c>
      <c r="S15" s="63">
        <v>100</v>
      </c>
      <c r="T15" s="63">
        <v>100</v>
      </c>
      <c r="U15" s="65">
        <f t="shared" si="0"/>
        <v>100</v>
      </c>
    </row>
    <row r="16" spans="1:34" ht="75" customHeight="1">
      <c r="A16" s="56"/>
      <c r="B16" s="61" t="s">
        <v>42</v>
      </c>
      <c r="C16" s="62" t="s">
        <v>42</v>
      </c>
      <c r="D16" s="62"/>
      <c r="E16" s="62"/>
      <c r="F16" s="62"/>
      <c r="G16" s="62"/>
      <c r="H16" s="62"/>
      <c r="I16" s="62" t="s">
        <v>873</v>
      </c>
      <c r="J16" s="62"/>
      <c r="K16" s="62"/>
      <c r="L16" s="62" t="s">
        <v>874</v>
      </c>
      <c r="M16" s="62"/>
      <c r="N16" s="62"/>
      <c r="O16" s="62"/>
      <c r="P16" s="63" t="s">
        <v>40</v>
      </c>
      <c r="Q16" s="63" t="s">
        <v>41</v>
      </c>
      <c r="R16" s="63">
        <v>33.78</v>
      </c>
      <c r="S16" s="63">
        <v>33.78</v>
      </c>
      <c r="T16" s="63">
        <v>34.44</v>
      </c>
      <c r="U16" s="65">
        <f t="shared" si="0"/>
        <v>101.95381882770869</v>
      </c>
    </row>
    <row r="17" spans="1:21" ht="75" customHeight="1">
      <c r="A17" s="56"/>
      <c r="B17" s="61" t="s">
        <v>42</v>
      </c>
      <c r="C17" s="62" t="s">
        <v>42</v>
      </c>
      <c r="D17" s="62"/>
      <c r="E17" s="62"/>
      <c r="F17" s="62"/>
      <c r="G17" s="62"/>
      <c r="H17" s="62"/>
      <c r="I17" s="62" t="s">
        <v>875</v>
      </c>
      <c r="J17" s="62"/>
      <c r="K17" s="62"/>
      <c r="L17" s="62" t="s">
        <v>876</v>
      </c>
      <c r="M17" s="62"/>
      <c r="N17" s="62"/>
      <c r="O17" s="62"/>
      <c r="P17" s="63" t="s">
        <v>40</v>
      </c>
      <c r="Q17" s="63" t="s">
        <v>41</v>
      </c>
      <c r="R17" s="63">
        <v>1.28</v>
      </c>
      <c r="S17" s="63">
        <v>1.28</v>
      </c>
      <c r="T17" s="63">
        <v>2.56</v>
      </c>
      <c r="U17" s="65">
        <f t="shared" si="0"/>
        <v>200</v>
      </c>
    </row>
    <row r="18" spans="1:21" ht="75" customHeight="1">
      <c r="A18" s="56"/>
      <c r="B18" s="61" t="s">
        <v>42</v>
      </c>
      <c r="C18" s="62" t="s">
        <v>42</v>
      </c>
      <c r="D18" s="62"/>
      <c r="E18" s="62"/>
      <c r="F18" s="62"/>
      <c r="G18" s="62"/>
      <c r="H18" s="62"/>
      <c r="I18" s="62" t="s">
        <v>877</v>
      </c>
      <c r="J18" s="62"/>
      <c r="K18" s="62"/>
      <c r="L18" s="62" t="s">
        <v>878</v>
      </c>
      <c r="M18" s="62"/>
      <c r="N18" s="62"/>
      <c r="O18" s="62"/>
      <c r="P18" s="63" t="s">
        <v>40</v>
      </c>
      <c r="Q18" s="63" t="s">
        <v>41</v>
      </c>
      <c r="R18" s="63">
        <v>100</v>
      </c>
      <c r="S18" s="63">
        <v>100</v>
      </c>
      <c r="T18" s="63">
        <v>100</v>
      </c>
      <c r="U18" s="65">
        <f t="shared" si="0"/>
        <v>100</v>
      </c>
    </row>
    <row r="19" spans="1:21" ht="75" customHeight="1" thickBot="1">
      <c r="A19" s="56"/>
      <c r="B19" s="61" t="s">
        <v>42</v>
      </c>
      <c r="C19" s="62" t="s">
        <v>42</v>
      </c>
      <c r="D19" s="62"/>
      <c r="E19" s="62"/>
      <c r="F19" s="62"/>
      <c r="G19" s="62"/>
      <c r="H19" s="62"/>
      <c r="I19" s="62" t="s">
        <v>879</v>
      </c>
      <c r="J19" s="62"/>
      <c r="K19" s="62"/>
      <c r="L19" s="62" t="s">
        <v>880</v>
      </c>
      <c r="M19" s="62"/>
      <c r="N19" s="62"/>
      <c r="O19" s="62"/>
      <c r="P19" s="63" t="s">
        <v>40</v>
      </c>
      <c r="Q19" s="63" t="s">
        <v>41</v>
      </c>
      <c r="R19" s="63">
        <v>76.92</v>
      </c>
      <c r="S19" s="63">
        <v>76.92</v>
      </c>
      <c r="T19" s="63">
        <v>75.64</v>
      </c>
      <c r="U19" s="65">
        <f t="shared" si="0"/>
        <v>98.335933437337502</v>
      </c>
    </row>
    <row r="20" spans="1:21" ht="75" customHeight="1" thickTop="1">
      <c r="A20" s="56"/>
      <c r="B20" s="57" t="s">
        <v>50</v>
      </c>
      <c r="C20" s="58" t="s">
        <v>881</v>
      </c>
      <c r="D20" s="58"/>
      <c r="E20" s="58"/>
      <c r="F20" s="58"/>
      <c r="G20" s="58"/>
      <c r="H20" s="58"/>
      <c r="I20" s="58" t="s">
        <v>882</v>
      </c>
      <c r="J20" s="58"/>
      <c r="K20" s="58"/>
      <c r="L20" s="58" t="s">
        <v>883</v>
      </c>
      <c r="M20" s="58"/>
      <c r="N20" s="58"/>
      <c r="O20" s="58"/>
      <c r="P20" s="59" t="s">
        <v>40</v>
      </c>
      <c r="Q20" s="59" t="s">
        <v>134</v>
      </c>
      <c r="R20" s="59">
        <v>97.63</v>
      </c>
      <c r="S20" s="59">
        <v>97.63</v>
      </c>
      <c r="T20" s="59">
        <v>99.54</v>
      </c>
      <c r="U20" s="60">
        <f t="shared" si="0"/>
        <v>101.95636587114618</v>
      </c>
    </row>
    <row r="21" spans="1:21" ht="75" customHeight="1">
      <c r="A21" s="56"/>
      <c r="B21" s="61" t="s">
        <v>42</v>
      </c>
      <c r="C21" s="62" t="s">
        <v>884</v>
      </c>
      <c r="D21" s="62"/>
      <c r="E21" s="62"/>
      <c r="F21" s="62"/>
      <c r="G21" s="62"/>
      <c r="H21" s="62"/>
      <c r="I21" s="62" t="s">
        <v>885</v>
      </c>
      <c r="J21" s="62"/>
      <c r="K21" s="62"/>
      <c r="L21" s="62" t="s">
        <v>886</v>
      </c>
      <c r="M21" s="62"/>
      <c r="N21" s="62"/>
      <c r="O21" s="62"/>
      <c r="P21" s="63" t="s">
        <v>40</v>
      </c>
      <c r="Q21" s="63" t="s">
        <v>134</v>
      </c>
      <c r="R21" s="63">
        <v>78.489999999999995</v>
      </c>
      <c r="S21" s="63">
        <v>78.489999999999995</v>
      </c>
      <c r="T21" s="63">
        <v>67.739999999999995</v>
      </c>
      <c r="U21" s="65">
        <f t="shared" si="0"/>
        <v>86.303987769142566</v>
      </c>
    </row>
    <row r="22" spans="1:21" ht="75" customHeight="1">
      <c r="A22" s="56"/>
      <c r="B22" s="61" t="s">
        <v>42</v>
      </c>
      <c r="C22" s="62" t="s">
        <v>887</v>
      </c>
      <c r="D22" s="62"/>
      <c r="E22" s="62"/>
      <c r="F22" s="62"/>
      <c r="G22" s="62"/>
      <c r="H22" s="62"/>
      <c r="I22" s="62" t="s">
        <v>888</v>
      </c>
      <c r="J22" s="62"/>
      <c r="K22" s="62"/>
      <c r="L22" s="62" t="s">
        <v>889</v>
      </c>
      <c r="M22" s="62"/>
      <c r="N22" s="62"/>
      <c r="O22" s="62"/>
      <c r="P22" s="63" t="s">
        <v>365</v>
      </c>
      <c r="Q22" s="63" t="s">
        <v>134</v>
      </c>
      <c r="R22" s="64">
        <v>1</v>
      </c>
      <c r="S22" s="64">
        <v>1</v>
      </c>
      <c r="T22" s="64">
        <v>1.28</v>
      </c>
      <c r="U22" s="65">
        <f t="shared" si="0"/>
        <v>128</v>
      </c>
    </row>
    <row r="23" spans="1:21" ht="75" customHeight="1" thickBot="1">
      <c r="A23" s="56"/>
      <c r="B23" s="61" t="s">
        <v>42</v>
      </c>
      <c r="C23" s="62" t="s">
        <v>890</v>
      </c>
      <c r="D23" s="62"/>
      <c r="E23" s="62"/>
      <c r="F23" s="62"/>
      <c r="G23" s="62"/>
      <c r="H23" s="62"/>
      <c r="I23" s="62" t="s">
        <v>891</v>
      </c>
      <c r="J23" s="62"/>
      <c r="K23" s="62"/>
      <c r="L23" s="62" t="s">
        <v>892</v>
      </c>
      <c r="M23" s="62"/>
      <c r="N23" s="62"/>
      <c r="O23" s="62"/>
      <c r="P23" s="63" t="s">
        <v>40</v>
      </c>
      <c r="Q23" s="63" t="s">
        <v>134</v>
      </c>
      <c r="R23" s="63">
        <v>100</v>
      </c>
      <c r="S23" s="63">
        <v>100</v>
      </c>
      <c r="T23" s="63">
        <v>98.34</v>
      </c>
      <c r="U23" s="65">
        <f t="shared" si="0"/>
        <v>98.34</v>
      </c>
    </row>
    <row r="24" spans="1:21" ht="75" customHeight="1" thickTop="1">
      <c r="A24" s="56"/>
      <c r="B24" s="57" t="s">
        <v>55</v>
      </c>
      <c r="C24" s="58" t="s">
        <v>893</v>
      </c>
      <c r="D24" s="58"/>
      <c r="E24" s="58"/>
      <c r="F24" s="58"/>
      <c r="G24" s="58"/>
      <c r="H24" s="58"/>
      <c r="I24" s="58" t="s">
        <v>894</v>
      </c>
      <c r="J24" s="58"/>
      <c r="K24" s="58"/>
      <c r="L24" s="58" t="s">
        <v>895</v>
      </c>
      <c r="M24" s="58"/>
      <c r="N24" s="58"/>
      <c r="O24" s="58"/>
      <c r="P24" s="59" t="s">
        <v>40</v>
      </c>
      <c r="Q24" s="59" t="s">
        <v>59</v>
      </c>
      <c r="R24" s="59">
        <v>29.27</v>
      </c>
      <c r="S24" s="59">
        <v>29.27</v>
      </c>
      <c r="T24" s="59">
        <v>28.86</v>
      </c>
      <c r="U24" s="60">
        <f t="shared" si="0"/>
        <v>98.599248377178</v>
      </c>
    </row>
    <row r="25" spans="1:21" ht="75" customHeight="1">
      <c r="A25" s="56"/>
      <c r="B25" s="61" t="s">
        <v>42</v>
      </c>
      <c r="C25" s="62" t="s">
        <v>42</v>
      </c>
      <c r="D25" s="62"/>
      <c r="E25" s="62"/>
      <c r="F25" s="62"/>
      <c r="G25" s="62"/>
      <c r="H25" s="62"/>
      <c r="I25" s="62" t="s">
        <v>896</v>
      </c>
      <c r="J25" s="62"/>
      <c r="K25" s="62"/>
      <c r="L25" s="62" t="s">
        <v>897</v>
      </c>
      <c r="M25" s="62"/>
      <c r="N25" s="62"/>
      <c r="O25" s="62"/>
      <c r="P25" s="63" t="s">
        <v>40</v>
      </c>
      <c r="Q25" s="63" t="s">
        <v>59</v>
      </c>
      <c r="R25" s="63">
        <v>55.12</v>
      </c>
      <c r="S25" s="63">
        <v>55.12</v>
      </c>
      <c r="T25" s="63">
        <v>59.1</v>
      </c>
      <c r="U25" s="65">
        <f t="shared" si="0"/>
        <v>107.22060957910016</v>
      </c>
    </row>
    <row r="26" spans="1:21" ht="75" customHeight="1">
      <c r="A26" s="56"/>
      <c r="B26" s="61" t="s">
        <v>42</v>
      </c>
      <c r="C26" s="62" t="s">
        <v>42</v>
      </c>
      <c r="D26" s="62"/>
      <c r="E26" s="62"/>
      <c r="F26" s="62"/>
      <c r="G26" s="62"/>
      <c r="H26" s="62"/>
      <c r="I26" s="62" t="s">
        <v>898</v>
      </c>
      <c r="J26" s="62"/>
      <c r="K26" s="62"/>
      <c r="L26" s="62" t="s">
        <v>899</v>
      </c>
      <c r="M26" s="62"/>
      <c r="N26" s="62"/>
      <c r="O26" s="62"/>
      <c r="P26" s="63" t="s">
        <v>40</v>
      </c>
      <c r="Q26" s="63" t="s">
        <v>59</v>
      </c>
      <c r="R26" s="63">
        <v>15.61</v>
      </c>
      <c r="S26" s="63">
        <v>15.61</v>
      </c>
      <c r="T26" s="63">
        <v>12.05</v>
      </c>
      <c r="U26" s="65">
        <f t="shared" si="0"/>
        <v>77.194106342088403</v>
      </c>
    </row>
    <row r="27" spans="1:21" ht="75" customHeight="1">
      <c r="A27" s="56"/>
      <c r="B27" s="61" t="s">
        <v>42</v>
      </c>
      <c r="C27" s="62" t="s">
        <v>900</v>
      </c>
      <c r="D27" s="62"/>
      <c r="E27" s="62"/>
      <c r="F27" s="62"/>
      <c r="G27" s="62"/>
      <c r="H27" s="62"/>
      <c r="I27" s="62" t="s">
        <v>901</v>
      </c>
      <c r="J27" s="62"/>
      <c r="K27" s="62"/>
      <c r="L27" s="62" t="s">
        <v>902</v>
      </c>
      <c r="M27" s="62"/>
      <c r="N27" s="62"/>
      <c r="O27" s="62"/>
      <c r="P27" s="63" t="s">
        <v>40</v>
      </c>
      <c r="Q27" s="63" t="s">
        <v>59</v>
      </c>
      <c r="R27" s="63">
        <v>29.14</v>
      </c>
      <c r="S27" s="63">
        <v>29.14</v>
      </c>
      <c r="T27" s="63">
        <v>14.85</v>
      </c>
      <c r="U27" s="65">
        <f t="shared" si="0"/>
        <v>50.960878517501719</v>
      </c>
    </row>
    <row r="28" spans="1:21" ht="75" customHeight="1">
      <c r="A28" s="56"/>
      <c r="B28" s="61" t="s">
        <v>42</v>
      </c>
      <c r="C28" s="62" t="s">
        <v>903</v>
      </c>
      <c r="D28" s="62"/>
      <c r="E28" s="62"/>
      <c r="F28" s="62"/>
      <c r="G28" s="62"/>
      <c r="H28" s="62"/>
      <c r="I28" s="62" t="s">
        <v>904</v>
      </c>
      <c r="J28" s="62"/>
      <c r="K28" s="62"/>
      <c r="L28" s="62" t="s">
        <v>905</v>
      </c>
      <c r="M28" s="62"/>
      <c r="N28" s="62"/>
      <c r="O28" s="62"/>
      <c r="P28" s="63" t="s">
        <v>40</v>
      </c>
      <c r="Q28" s="63" t="s">
        <v>59</v>
      </c>
      <c r="R28" s="63">
        <v>90.38</v>
      </c>
      <c r="S28" s="63">
        <v>90.38</v>
      </c>
      <c r="T28" s="63">
        <v>90.38</v>
      </c>
      <c r="U28" s="65">
        <f t="shared" si="0"/>
        <v>100</v>
      </c>
    </row>
    <row r="29" spans="1:21" ht="75" customHeight="1">
      <c r="A29" s="56"/>
      <c r="B29" s="61" t="s">
        <v>42</v>
      </c>
      <c r="C29" s="62" t="s">
        <v>906</v>
      </c>
      <c r="D29" s="62"/>
      <c r="E29" s="62"/>
      <c r="F29" s="62"/>
      <c r="G29" s="62"/>
      <c r="H29" s="62"/>
      <c r="I29" s="62" t="s">
        <v>907</v>
      </c>
      <c r="J29" s="62"/>
      <c r="K29" s="62"/>
      <c r="L29" s="62" t="s">
        <v>908</v>
      </c>
      <c r="M29" s="62"/>
      <c r="N29" s="62"/>
      <c r="O29" s="62"/>
      <c r="P29" s="63" t="s">
        <v>40</v>
      </c>
      <c r="Q29" s="63" t="s">
        <v>59</v>
      </c>
      <c r="R29" s="63">
        <v>97.21</v>
      </c>
      <c r="S29" s="63">
        <v>97.21</v>
      </c>
      <c r="T29" s="63">
        <v>100</v>
      </c>
      <c r="U29" s="65">
        <f t="shared" si="0"/>
        <v>102.87007509515482</v>
      </c>
    </row>
    <row r="30" spans="1:21" ht="75" customHeight="1">
      <c r="A30" s="56"/>
      <c r="B30" s="61" t="s">
        <v>42</v>
      </c>
      <c r="C30" s="62" t="s">
        <v>909</v>
      </c>
      <c r="D30" s="62"/>
      <c r="E30" s="62"/>
      <c r="F30" s="62"/>
      <c r="G30" s="62"/>
      <c r="H30" s="62"/>
      <c r="I30" s="62" t="s">
        <v>910</v>
      </c>
      <c r="J30" s="62"/>
      <c r="K30" s="62"/>
      <c r="L30" s="62" t="s">
        <v>911</v>
      </c>
      <c r="M30" s="62"/>
      <c r="N30" s="62"/>
      <c r="O30" s="62"/>
      <c r="P30" s="63" t="s">
        <v>40</v>
      </c>
      <c r="Q30" s="63" t="s">
        <v>59</v>
      </c>
      <c r="R30" s="63">
        <v>13.37</v>
      </c>
      <c r="S30" s="63">
        <v>13.37</v>
      </c>
      <c r="T30" s="63">
        <v>13.69</v>
      </c>
      <c r="U30" s="65">
        <f t="shared" si="0"/>
        <v>102.39341810022438</v>
      </c>
    </row>
    <row r="31" spans="1:21" ht="75" customHeight="1">
      <c r="A31" s="56"/>
      <c r="B31" s="61" t="s">
        <v>42</v>
      </c>
      <c r="C31" s="62" t="s">
        <v>912</v>
      </c>
      <c r="D31" s="62"/>
      <c r="E31" s="62"/>
      <c r="F31" s="62"/>
      <c r="G31" s="62"/>
      <c r="H31" s="62"/>
      <c r="I31" s="62" t="s">
        <v>913</v>
      </c>
      <c r="J31" s="62"/>
      <c r="K31" s="62"/>
      <c r="L31" s="62" t="s">
        <v>914</v>
      </c>
      <c r="M31" s="62"/>
      <c r="N31" s="62"/>
      <c r="O31" s="62"/>
      <c r="P31" s="63" t="s">
        <v>40</v>
      </c>
      <c r="Q31" s="63" t="s">
        <v>59</v>
      </c>
      <c r="R31" s="63">
        <v>100</v>
      </c>
      <c r="S31" s="63">
        <v>100</v>
      </c>
      <c r="T31" s="63">
        <v>100</v>
      </c>
      <c r="U31" s="65">
        <f t="shared" si="0"/>
        <v>100</v>
      </c>
    </row>
    <row r="32" spans="1:21" ht="75" customHeight="1" thickBot="1">
      <c r="A32" s="56"/>
      <c r="B32" s="61" t="s">
        <v>42</v>
      </c>
      <c r="C32" s="62" t="s">
        <v>915</v>
      </c>
      <c r="D32" s="62"/>
      <c r="E32" s="62"/>
      <c r="F32" s="62"/>
      <c r="G32" s="62"/>
      <c r="H32" s="62"/>
      <c r="I32" s="62" t="s">
        <v>916</v>
      </c>
      <c r="J32" s="62"/>
      <c r="K32" s="62"/>
      <c r="L32" s="62" t="s">
        <v>917</v>
      </c>
      <c r="M32" s="62"/>
      <c r="N32" s="62"/>
      <c r="O32" s="62"/>
      <c r="P32" s="63" t="s">
        <v>40</v>
      </c>
      <c r="Q32" s="63" t="s">
        <v>59</v>
      </c>
      <c r="R32" s="63">
        <v>100</v>
      </c>
      <c r="S32" s="63">
        <v>100</v>
      </c>
      <c r="T32" s="63">
        <v>100</v>
      </c>
      <c r="U32" s="65">
        <f t="shared" si="0"/>
        <v>100</v>
      </c>
    </row>
    <row r="33" spans="2:22" ht="22.5" customHeight="1" thickTop="1" thickBot="1">
      <c r="B33" s="9" t="s">
        <v>60</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61</v>
      </c>
      <c r="S34" s="40" t="s">
        <v>62</v>
      </c>
      <c r="T34" s="72" t="s">
        <v>63</v>
      </c>
      <c r="U34" s="40" t="s">
        <v>64</v>
      </c>
    </row>
    <row r="35" spans="2:22" ht="26.25" customHeight="1" thickBot="1">
      <c r="B35" s="73"/>
      <c r="C35" s="74"/>
      <c r="D35" s="74"/>
      <c r="E35" s="74"/>
      <c r="F35" s="74"/>
      <c r="G35" s="74"/>
      <c r="H35" s="75"/>
      <c r="I35" s="75"/>
      <c r="J35" s="75"/>
      <c r="K35" s="75"/>
      <c r="L35" s="75"/>
      <c r="M35" s="75"/>
      <c r="N35" s="75"/>
      <c r="O35" s="75"/>
      <c r="P35" s="76"/>
      <c r="Q35" s="77"/>
      <c r="R35" s="78" t="s">
        <v>65</v>
      </c>
      <c r="S35" s="77" t="s">
        <v>65</v>
      </c>
      <c r="T35" s="77" t="s">
        <v>65</v>
      </c>
      <c r="U35" s="77" t="s">
        <v>66</v>
      </c>
    </row>
    <row r="36" spans="2:22" ht="13.5" customHeight="1" thickBot="1">
      <c r="B36" s="79" t="s">
        <v>67</v>
      </c>
      <c r="C36" s="80"/>
      <c r="D36" s="80"/>
      <c r="E36" s="81"/>
      <c r="F36" s="81"/>
      <c r="G36" s="81"/>
      <c r="H36" s="82"/>
      <c r="I36" s="82"/>
      <c r="J36" s="82"/>
      <c r="K36" s="82"/>
      <c r="L36" s="82"/>
      <c r="M36" s="82"/>
      <c r="N36" s="82"/>
      <c r="O36" s="82"/>
      <c r="P36" s="83"/>
      <c r="Q36" s="83"/>
      <c r="R36" s="84" t="str">
        <f t="shared" ref="R36:T37" si="1">"N/D"</f>
        <v>N/D</v>
      </c>
      <c r="S36" s="84" t="str">
        <f t="shared" si="1"/>
        <v>N/D</v>
      </c>
      <c r="T36" s="84" t="str">
        <f t="shared" si="1"/>
        <v>N/D</v>
      </c>
      <c r="U36" s="85" t="str">
        <f>+IF(ISERR(T36/S36*100),"N/A",T36/S36*100)</f>
        <v>N/A</v>
      </c>
    </row>
    <row r="37" spans="2:22" ht="13.5" customHeight="1" thickBot="1">
      <c r="B37" s="86" t="s">
        <v>68</v>
      </c>
      <c r="C37" s="87"/>
      <c r="D37" s="87"/>
      <c r="E37" s="88"/>
      <c r="F37" s="88"/>
      <c r="G37" s="88"/>
      <c r="H37" s="89"/>
      <c r="I37" s="89"/>
      <c r="J37" s="89"/>
      <c r="K37" s="89"/>
      <c r="L37" s="89"/>
      <c r="M37" s="89"/>
      <c r="N37" s="89"/>
      <c r="O37" s="89"/>
      <c r="P37" s="90"/>
      <c r="Q37" s="90"/>
      <c r="R37" s="84" t="str">
        <f t="shared" si="1"/>
        <v>N/D</v>
      </c>
      <c r="S37" s="84" t="str">
        <f t="shared" si="1"/>
        <v>N/D</v>
      </c>
      <c r="T37" s="84" t="str">
        <f t="shared" si="1"/>
        <v>N/D</v>
      </c>
      <c r="U37" s="85" t="str">
        <f>+IF(ISERR(T37/S37*100),"N/A",T37/S37*100)</f>
        <v>N/A</v>
      </c>
    </row>
    <row r="38" spans="2:22" ht="14.7" customHeight="1" thickTop="1" thickBot="1">
      <c r="B38" s="9" t="s">
        <v>69</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70</v>
      </c>
      <c r="C39" s="93"/>
      <c r="D39" s="93"/>
      <c r="E39" s="93"/>
      <c r="F39" s="93"/>
      <c r="G39" s="93"/>
      <c r="H39" s="93"/>
      <c r="I39" s="93"/>
      <c r="J39" s="93"/>
      <c r="K39" s="93"/>
      <c r="L39" s="93"/>
      <c r="M39" s="93"/>
      <c r="N39" s="93"/>
      <c r="O39" s="93"/>
      <c r="P39" s="93"/>
      <c r="Q39" s="93"/>
      <c r="R39" s="93"/>
      <c r="S39" s="93"/>
      <c r="T39" s="93"/>
      <c r="U39" s="92"/>
    </row>
    <row r="40" spans="2:22" ht="37.5" customHeight="1">
      <c r="B40" s="94" t="s">
        <v>918</v>
      </c>
      <c r="C40" s="96"/>
      <c r="D40" s="96"/>
      <c r="E40" s="96"/>
      <c r="F40" s="96"/>
      <c r="G40" s="96"/>
      <c r="H40" s="96"/>
      <c r="I40" s="96"/>
      <c r="J40" s="96"/>
      <c r="K40" s="96"/>
      <c r="L40" s="96"/>
      <c r="M40" s="96"/>
      <c r="N40" s="96"/>
      <c r="O40" s="96"/>
      <c r="P40" s="96"/>
      <c r="Q40" s="96"/>
      <c r="R40" s="96"/>
      <c r="S40" s="96"/>
      <c r="T40" s="96"/>
      <c r="U40" s="95"/>
    </row>
    <row r="41" spans="2:22" ht="52.95" customHeight="1">
      <c r="B41" s="94" t="s">
        <v>919</v>
      </c>
      <c r="C41" s="96"/>
      <c r="D41" s="96"/>
      <c r="E41" s="96"/>
      <c r="F41" s="96"/>
      <c r="G41" s="96"/>
      <c r="H41" s="96"/>
      <c r="I41" s="96"/>
      <c r="J41" s="96"/>
      <c r="K41" s="96"/>
      <c r="L41" s="96"/>
      <c r="M41" s="96"/>
      <c r="N41" s="96"/>
      <c r="O41" s="96"/>
      <c r="P41" s="96"/>
      <c r="Q41" s="96"/>
      <c r="R41" s="96"/>
      <c r="S41" s="96"/>
      <c r="T41" s="96"/>
      <c r="U41" s="95"/>
    </row>
    <row r="42" spans="2:22" ht="31.5" customHeight="1">
      <c r="B42" s="94" t="s">
        <v>920</v>
      </c>
      <c r="C42" s="96"/>
      <c r="D42" s="96"/>
      <c r="E42" s="96"/>
      <c r="F42" s="96"/>
      <c r="G42" s="96"/>
      <c r="H42" s="96"/>
      <c r="I42" s="96"/>
      <c r="J42" s="96"/>
      <c r="K42" s="96"/>
      <c r="L42" s="96"/>
      <c r="M42" s="96"/>
      <c r="N42" s="96"/>
      <c r="O42" s="96"/>
      <c r="P42" s="96"/>
      <c r="Q42" s="96"/>
      <c r="R42" s="96"/>
      <c r="S42" s="96"/>
      <c r="T42" s="96"/>
      <c r="U42" s="95"/>
    </row>
    <row r="43" spans="2:22" ht="36.299999999999997" customHeight="1">
      <c r="B43" s="94" t="s">
        <v>921</v>
      </c>
      <c r="C43" s="96"/>
      <c r="D43" s="96"/>
      <c r="E43" s="96"/>
      <c r="F43" s="96"/>
      <c r="G43" s="96"/>
      <c r="H43" s="96"/>
      <c r="I43" s="96"/>
      <c r="J43" s="96"/>
      <c r="K43" s="96"/>
      <c r="L43" s="96"/>
      <c r="M43" s="96"/>
      <c r="N43" s="96"/>
      <c r="O43" s="96"/>
      <c r="P43" s="96"/>
      <c r="Q43" s="96"/>
      <c r="R43" s="96"/>
      <c r="S43" s="96"/>
      <c r="T43" s="96"/>
      <c r="U43" s="95"/>
    </row>
    <row r="44" spans="2:22" ht="17.25" customHeight="1">
      <c r="B44" s="94" t="s">
        <v>922</v>
      </c>
      <c r="C44" s="96"/>
      <c r="D44" s="96"/>
      <c r="E44" s="96"/>
      <c r="F44" s="96"/>
      <c r="G44" s="96"/>
      <c r="H44" s="96"/>
      <c r="I44" s="96"/>
      <c r="J44" s="96"/>
      <c r="K44" s="96"/>
      <c r="L44" s="96"/>
      <c r="M44" s="96"/>
      <c r="N44" s="96"/>
      <c r="O44" s="96"/>
      <c r="P44" s="96"/>
      <c r="Q44" s="96"/>
      <c r="R44" s="96"/>
      <c r="S44" s="96"/>
      <c r="T44" s="96"/>
      <c r="U44" s="95"/>
    </row>
    <row r="45" spans="2:22" ht="50.25" customHeight="1">
      <c r="B45" s="94" t="s">
        <v>923</v>
      </c>
      <c r="C45" s="96"/>
      <c r="D45" s="96"/>
      <c r="E45" s="96"/>
      <c r="F45" s="96"/>
      <c r="G45" s="96"/>
      <c r="H45" s="96"/>
      <c r="I45" s="96"/>
      <c r="J45" s="96"/>
      <c r="K45" s="96"/>
      <c r="L45" s="96"/>
      <c r="M45" s="96"/>
      <c r="N45" s="96"/>
      <c r="O45" s="96"/>
      <c r="P45" s="96"/>
      <c r="Q45" s="96"/>
      <c r="R45" s="96"/>
      <c r="S45" s="96"/>
      <c r="T45" s="96"/>
      <c r="U45" s="95"/>
    </row>
    <row r="46" spans="2:22" ht="78" customHeight="1">
      <c r="B46" s="94" t="s">
        <v>924</v>
      </c>
      <c r="C46" s="96"/>
      <c r="D46" s="96"/>
      <c r="E46" s="96"/>
      <c r="F46" s="96"/>
      <c r="G46" s="96"/>
      <c r="H46" s="96"/>
      <c r="I46" s="96"/>
      <c r="J46" s="96"/>
      <c r="K46" s="96"/>
      <c r="L46" s="96"/>
      <c r="M46" s="96"/>
      <c r="N46" s="96"/>
      <c r="O46" s="96"/>
      <c r="P46" s="96"/>
      <c r="Q46" s="96"/>
      <c r="R46" s="96"/>
      <c r="S46" s="96"/>
      <c r="T46" s="96"/>
      <c r="U46" s="95"/>
    </row>
    <row r="47" spans="2:22" ht="17.25" customHeight="1">
      <c r="B47" s="94" t="s">
        <v>925</v>
      </c>
      <c r="C47" s="96"/>
      <c r="D47" s="96"/>
      <c r="E47" s="96"/>
      <c r="F47" s="96"/>
      <c r="G47" s="96"/>
      <c r="H47" s="96"/>
      <c r="I47" s="96"/>
      <c r="J47" s="96"/>
      <c r="K47" s="96"/>
      <c r="L47" s="96"/>
      <c r="M47" s="96"/>
      <c r="N47" s="96"/>
      <c r="O47" s="96"/>
      <c r="P47" s="96"/>
      <c r="Q47" s="96"/>
      <c r="R47" s="96"/>
      <c r="S47" s="96"/>
      <c r="T47" s="96"/>
      <c r="U47" s="95"/>
    </row>
    <row r="48" spans="2:22" ht="69" customHeight="1">
      <c r="B48" s="94" t="s">
        <v>926</v>
      </c>
      <c r="C48" s="96"/>
      <c r="D48" s="96"/>
      <c r="E48" s="96"/>
      <c r="F48" s="96"/>
      <c r="G48" s="96"/>
      <c r="H48" s="96"/>
      <c r="I48" s="96"/>
      <c r="J48" s="96"/>
      <c r="K48" s="96"/>
      <c r="L48" s="96"/>
      <c r="M48" s="96"/>
      <c r="N48" s="96"/>
      <c r="O48" s="96"/>
      <c r="P48" s="96"/>
      <c r="Q48" s="96"/>
      <c r="R48" s="96"/>
      <c r="S48" s="96"/>
      <c r="T48" s="96"/>
      <c r="U48" s="95"/>
    </row>
    <row r="49" spans="2:21" ht="42.75" customHeight="1">
      <c r="B49" s="94" t="s">
        <v>927</v>
      </c>
      <c r="C49" s="96"/>
      <c r="D49" s="96"/>
      <c r="E49" s="96"/>
      <c r="F49" s="96"/>
      <c r="G49" s="96"/>
      <c r="H49" s="96"/>
      <c r="I49" s="96"/>
      <c r="J49" s="96"/>
      <c r="K49" s="96"/>
      <c r="L49" s="96"/>
      <c r="M49" s="96"/>
      <c r="N49" s="96"/>
      <c r="O49" s="96"/>
      <c r="P49" s="96"/>
      <c r="Q49" s="96"/>
      <c r="R49" s="96"/>
      <c r="S49" s="96"/>
      <c r="T49" s="96"/>
      <c r="U49" s="95"/>
    </row>
    <row r="50" spans="2:21" ht="54.75" customHeight="1">
      <c r="B50" s="94" t="s">
        <v>928</v>
      </c>
      <c r="C50" s="96"/>
      <c r="D50" s="96"/>
      <c r="E50" s="96"/>
      <c r="F50" s="96"/>
      <c r="G50" s="96"/>
      <c r="H50" s="96"/>
      <c r="I50" s="96"/>
      <c r="J50" s="96"/>
      <c r="K50" s="96"/>
      <c r="L50" s="96"/>
      <c r="M50" s="96"/>
      <c r="N50" s="96"/>
      <c r="O50" s="96"/>
      <c r="P50" s="96"/>
      <c r="Q50" s="96"/>
      <c r="R50" s="96"/>
      <c r="S50" s="96"/>
      <c r="T50" s="96"/>
      <c r="U50" s="95"/>
    </row>
    <row r="51" spans="2:21" ht="46.05" customHeight="1">
      <c r="B51" s="94" t="s">
        <v>929</v>
      </c>
      <c r="C51" s="96"/>
      <c r="D51" s="96"/>
      <c r="E51" s="96"/>
      <c r="F51" s="96"/>
      <c r="G51" s="96"/>
      <c r="H51" s="96"/>
      <c r="I51" s="96"/>
      <c r="J51" s="96"/>
      <c r="K51" s="96"/>
      <c r="L51" s="96"/>
      <c r="M51" s="96"/>
      <c r="N51" s="96"/>
      <c r="O51" s="96"/>
      <c r="P51" s="96"/>
      <c r="Q51" s="96"/>
      <c r="R51" s="96"/>
      <c r="S51" s="96"/>
      <c r="T51" s="96"/>
      <c r="U51" s="95"/>
    </row>
    <row r="52" spans="2:21" ht="58.95" customHeight="1">
      <c r="B52" s="94" t="s">
        <v>930</v>
      </c>
      <c r="C52" s="96"/>
      <c r="D52" s="96"/>
      <c r="E52" s="96"/>
      <c r="F52" s="96"/>
      <c r="G52" s="96"/>
      <c r="H52" s="96"/>
      <c r="I52" s="96"/>
      <c r="J52" s="96"/>
      <c r="K52" s="96"/>
      <c r="L52" s="96"/>
      <c r="M52" s="96"/>
      <c r="N52" s="96"/>
      <c r="O52" s="96"/>
      <c r="P52" s="96"/>
      <c r="Q52" s="96"/>
      <c r="R52" s="96"/>
      <c r="S52" s="96"/>
      <c r="T52" s="96"/>
      <c r="U52" s="95"/>
    </row>
    <row r="53" spans="2:21" ht="55.95" customHeight="1">
      <c r="B53" s="94" t="s">
        <v>931</v>
      </c>
      <c r="C53" s="96"/>
      <c r="D53" s="96"/>
      <c r="E53" s="96"/>
      <c r="F53" s="96"/>
      <c r="G53" s="96"/>
      <c r="H53" s="96"/>
      <c r="I53" s="96"/>
      <c r="J53" s="96"/>
      <c r="K53" s="96"/>
      <c r="L53" s="96"/>
      <c r="M53" s="96"/>
      <c r="N53" s="96"/>
      <c r="O53" s="96"/>
      <c r="P53" s="96"/>
      <c r="Q53" s="96"/>
      <c r="R53" s="96"/>
      <c r="S53" s="96"/>
      <c r="T53" s="96"/>
      <c r="U53" s="95"/>
    </row>
    <row r="54" spans="2:21" ht="55.5" customHeight="1">
      <c r="B54" s="94" t="s">
        <v>932</v>
      </c>
      <c r="C54" s="96"/>
      <c r="D54" s="96"/>
      <c r="E54" s="96"/>
      <c r="F54" s="96"/>
      <c r="G54" s="96"/>
      <c r="H54" s="96"/>
      <c r="I54" s="96"/>
      <c r="J54" s="96"/>
      <c r="K54" s="96"/>
      <c r="L54" s="96"/>
      <c r="M54" s="96"/>
      <c r="N54" s="96"/>
      <c r="O54" s="96"/>
      <c r="P54" s="96"/>
      <c r="Q54" s="96"/>
      <c r="R54" s="96"/>
      <c r="S54" s="96"/>
      <c r="T54" s="96"/>
      <c r="U54" s="95"/>
    </row>
    <row r="55" spans="2:21" ht="65.55" customHeight="1">
      <c r="B55" s="94" t="s">
        <v>933</v>
      </c>
      <c r="C55" s="96"/>
      <c r="D55" s="96"/>
      <c r="E55" s="96"/>
      <c r="F55" s="96"/>
      <c r="G55" s="96"/>
      <c r="H55" s="96"/>
      <c r="I55" s="96"/>
      <c r="J55" s="96"/>
      <c r="K55" s="96"/>
      <c r="L55" s="96"/>
      <c r="M55" s="96"/>
      <c r="N55" s="96"/>
      <c r="O55" s="96"/>
      <c r="P55" s="96"/>
      <c r="Q55" s="96"/>
      <c r="R55" s="96"/>
      <c r="S55" s="96"/>
      <c r="T55" s="96"/>
      <c r="U55" s="95"/>
    </row>
    <row r="56" spans="2:21" ht="55.05" customHeight="1">
      <c r="B56" s="94" t="s">
        <v>934</v>
      </c>
      <c r="C56" s="96"/>
      <c r="D56" s="96"/>
      <c r="E56" s="96"/>
      <c r="F56" s="96"/>
      <c r="G56" s="96"/>
      <c r="H56" s="96"/>
      <c r="I56" s="96"/>
      <c r="J56" s="96"/>
      <c r="K56" s="96"/>
      <c r="L56" s="96"/>
      <c r="M56" s="96"/>
      <c r="N56" s="96"/>
      <c r="O56" s="96"/>
      <c r="P56" s="96"/>
      <c r="Q56" s="96"/>
      <c r="R56" s="96"/>
      <c r="S56" s="96"/>
      <c r="T56" s="96"/>
      <c r="U56" s="95"/>
    </row>
    <row r="57" spans="2:21" ht="22.8" customHeight="1">
      <c r="B57" s="94" t="s">
        <v>935</v>
      </c>
      <c r="C57" s="96"/>
      <c r="D57" s="96"/>
      <c r="E57" s="96"/>
      <c r="F57" s="96"/>
      <c r="G57" s="96"/>
      <c r="H57" s="96"/>
      <c r="I57" s="96"/>
      <c r="J57" s="96"/>
      <c r="K57" s="96"/>
      <c r="L57" s="96"/>
      <c r="M57" s="96"/>
      <c r="N57" s="96"/>
      <c r="O57" s="96"/>
      <c r="P57" s="96"/>
      <c r="Q57" s="96"/>
      <c r="R57" s="96"/>
      <c r="S57" s="96"/>
      <c r="T57" s="96"/>
      <c r="U57" s="95"/>
    </row>
    <row r="58" spans="2:21" ht="62.7" customHeight="1">
      <c r="B58" s="94" t="s">
        <v>936</v>
      </c>
      <c r="C58" s="96"/>
      <c r="D58" s="96"/>
      <c r="E58" s="96"/>
      <c r="F58" s="96"/>
      <c r="G58" s="96"/>
      <c r="H58" s="96"/>
      <c r="I58" s="96"/>
      <c r="J58" s="96"/>
      <c r="K58" s="96"/>
      <c r="L58" s="96"/>
      <c r="M58" s="96"/>
      <c r="N58" s="96"/>
      <c r="O58" s="96"/>
      <c r="P58" s="96"/>
      <c r="Q58" s="96"/>
      <c r="R58" s="96"/>
      <c r="S58" s="96"/>
      <c r="T58" s="96"/>
      <c r="U58" s="95"/>
    </row>
    <row r="59" spans="2:21" ht="40.049999999999997" customHeight="1">
      <c r="B59" s="94" t="s">
        <v>937</v>
      </c>
      <c r="C59" s="96"/>
      <c r="D59" s="96"/>
      <c r="E59" s="96"/>
      <c r="F59" s="96"/>
      <c r="G59" s="96"/>
      <c r="H59" s="96"/>
      <c r="I59" s="96"/>
      <c r="J59" s="96"/>
      <c r="K59" s="96"/>
      <c r="L59" s="96"/>
      <c r="M59" s="96"/>
      <c r="N59" s="96"/>
      <c r="O59" s="96"/>
      <c r="P59" s="96"/>
      <c r="Q59" s="96"/>
      <c r="R59" s="96"/>
      <c r="S59" s="96"/>
      <c r="T59" s="96"/>
      <c r="U59" s="95"/>
    </row>
    <row r="60" spans="2:21" ht="20.7" customHeight="1">
      <c r="B60" s="94" t="s">
        <v>938</v>
      </c>
      <c r="C60" s="96"/>
      <c r="D60" s="96"/>
      <c r="E60" s="96"/>
      <c r="F60" s="96"/>
      <c r="G60" s="96"/>
      <c r="H60" s="96"/>
      <c r="I60" s="96"/>
      <c r="J60" s="96"/>
      <c r="K60" s="96"/>
      <c r="L60" s="96"/>
      <c r="M60" s="96"/>
      <c r="N60" s="96"/>
      <c r="O60" s="96"/>
      <c r="P60" s="96"/>
      <c r="Q60" s="96"/>
      <c r="R60" s="96"/>
      <c r="S60" s="96"/>
      <c r="T60" s="96"/>
      <c r="U60" s="95"/>
    </row>
    <row r="61" spans="2:21" ht="98.55" customHeight="1" thickBot="1">
      <c r="B61" s="97" t="s">
        <v>939</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L12" sqref="L12:O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0.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940</v>
      </c>
      <c r="D4" s="15" t="s">
        <v>941</v>
      </c>
      <c r="E4" s="15"/>
      <c r="F4" s="15"/>
      <c r="G4" s="15"/>
      <c r="H4" s="15"/>
      <c r="I4" s="16"/>
      <c r="J4" s="17" t="s">
        <v>6</v>
      </c>
      <c r="K4" s="18" t="s">
        <v>7</v>
      </c>
      <c r="L4" s="19" t="s">
        <v>8</v>
      </c>
      <c r="M4" s="19"/>
      <c r="N4" s="19"/>
      <c r="O4" s="19"/>
      <c r="P4" s="17" t="s">
        <v>9</v>
      </c>
      <c r="Q4" s="19" t="s">
        <v>860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942</v>
      </c>
      <c r="D11" s="58"/>
      <c r="E11" s="58"/>
      <c r="F11" s="58"/>
      <c r="G11" s="58"/>
      <c r="H11" s="58"/>
      <c r="I11" s="58" t="s">
        <v>943</v>
      </c>
      <c r="J11" s="58"/>
      <c r="K11" s="58"/>
      <c r="L11" s="58" t="s">
        <v>944</v>
      </c>
      <c r="M11" s="58"/>
      <c r="N11" s="58"/>
      <c r="O11" s="58"/>
      <c r="P11" s="59" t="s">
        <v>365</v>
      </c>
      <c r="Q11" s="59" t="s">
        <v>41</v>
      </c>
      <c r="R11" s="100">
        <v>1</v>
      </c>
      <c r="S11" s="100">
        <v>1</v>
      </c>
      <c r="T11" s="100">
        <v>1</v>
      </c>
      <c r="U11" s="60">
        <f>IF(ISERR(T11/S11*100),"N/A",T11/S11*100)</f>
        <v>100</v>
      </c>
    </row>
    <row r="12" spans="1:34" ht="75" customHeight="1" thickTop="1">
      <c r="A12" s="56"/>
      <c r="B12" s="57" t="s">
        <v>45</v>
      </c>
      <c r="C12" s="58" t="s">
        <v>945</v>
      </c>
      <c r="D12" s="58"/>
      <c r="E12" s="58"/>
      <c r="F12" s="58"/>
      <c r="G12" s="58"/>
      <c r="H12" s="58"/>
      <c r="I12" s="58" t="s">
        <v>946</v>
      </c>
      <c r="J12" s="58"/>
      <c r="K12" s="58"/>
      <c r="L12" s="58" t="s">
        <v>947</v>
      </c>
      <c r="M12" s="58"/>
      <c r="N12" s="58"/>
      <c r="O12" s="58"/>
      <c r="P12" s="59" t="s">
        <v>40</v>
      </c>
      <c r="Q12" s="59" t="s">
        <v>41</v>
      </c>
      <c r="R12" s="59">
        <v>100</v>
      </c>
      <c r="S12" s="59">
        <v>100</v>
      </c>
      <c r="T12" s="59">
        <v>100</v>
      </c>
      <c r="U12" s="60">
        <f>IF(ISERR(T12/S12*100),"N/A",T12/S12*100)</f>
        <v>100</v>
      </c>
    </row>
    <row r="13" spans="1:34" ht="75" customHeight="1" thickBot="1">
      <c r="A13" s="56"/>
      <c r="B13" s="61" t="s">
        <v>42</v>
      </c>
      <c r="C13" s="62" t="s">
        <v>42</v>
      </c>
      <c r="D13" s="62"/>
      <c r="E13" s="62"/>
      <c r="F13" s="62"/>
      <c r="G13" s="62"/>
      <c r="H13" s="62"/>
      <c r="I13" s="62" t="s">
        <v>948</v>
      </c>
      <c r="J13" s="62"/>
      <c r="K13" s="62"/>
      <c r="L13" s="62" t="s">
        <v>949</v>
      </c>
      <c r="M13" s="62"/>
      <c r="N13" s="62"/>
      <c r="O13" s="62"/>
      <c r="P13" s="63" t="s">
        <v>40</v>
      </c>
      <c r="Q13" s="63" t="s">
        <v>41</v>
      </c>
      <c r="R13" s="63">
        <v>100</v>
      </c>
      <c r="S13" s="63">
        <v>100</v>
      </c>
      <c r="T13" s="63">
        <v>100</v>
      </c>
      <c r="U13" s="65">
        <f>IF(ISERR(T13/S13*100),"N/A",T13/S13*100)</f>
        <v>100</v>
      </c>
    </row>
    <row r="14" spans="1:34" ht="75" customHeight="1" thickTop="1">
      <c r="A14" s="56"/>
      <c r="B14" s="57" t="s">
        <v>50</v>
      </c>
      <c r="C14" s="58" t="s">
        <v>950</v>
      </c>
      <c r="D14" s="58"/>
      <c r="E14" s="58"/>
      <c r="F14" s="58"/>
      <c r="G14" s="58"/>
      <c r="H14" s="58"/>
      <c r="I14" s="58" t="s">
        <v>951</v>
      </c>
      <c r="J14" s="58"/>
      <c r="K14" s="58"/>
      <c r="L14" s="58" t="s">
        <v>952</v>
      </c>
      <c r="M14" s="58"/>
      <c r="N14" s="58"/>
      <c r="O14" s="58"/>
      <c r="P14" s="59" t="s">
        <v>40</v>
      </c>
      <c r="Q14" s="59" t="s">
        <v>147</v>
      </c>
      <c r="R14" s="59">
        <v>100</v>
      </c>
      <c r="S14" s="59">
        <v>100</v>
      </c>
      <c r="T14" s="59">
        <v>93.08</v>
      </c>
      <c r="U14" s="60">
        <f>IF(ISERR(T14/S14*100),"N/A",T14/S14*100)</f>
        <v>93.08</v>
      </c>
    </row>
    <row r="15" spans="1:34" ht="75" customHeight="1">
      <c r="A15" s="56"/>
      <c r="B15" s="61" t="s">
        <v>42</v>
      </c>
      <c r="C15" s="62" t="s">
        <v>42</v>
      </c>
      <c r="D15" s="62"/>
      <c r="E15" s="62"/>
      <c r="F15" s="62"/>
      <c r="G15" s="62"/>
      <c r="H15" s="62"/>
      <c r="I15" s="62" t="s">
        <v>953</v>
      </c>
      <c r="J15" s="62"/>
      <c r="K15" s="62"/>
      <c r="L15" s="62" t="s">
        <v>954</v>
      </c>
      <c r="M15" s="62"/>
      <c r="N15" s="62"/>
      <c r="O15" s="62"/>
      <c r="P15" s="63" t="s">
        <v>40</v>
      </c>
      <c r="Q15" s="63" t="s">
        <v>134</v>
      </c>
      <c r="R15" s="63">
        <v>100</v>
      </c>
      <c r="S15" s="63">
        <v>100</v>
      </c>
      <c r="T15" s="63">
        <v>100</v>
      </c>
      <c r="U15" s="65">
        <f>IF(ISERR(T15/S15*100),"N/A",T15/S15*100)</f>
        <v>100</v>
      </c>
    </row>
    <row r="16" spans="1:34" ht="75" customHeight="1">
      <c r="A16" s="56"/>
      <c r="B16" s="61" t="s">
        <v>42</v>
      </c>
      <c r="C16" s="62" t="s">
        <v>955</v>
      </c>
      <c r="D16" s="62"/>
      <c r="E16" s="62"/>
      <c r="F16" s="62"/>
      <c r="G16" s="62"/>
      <c r="H16" s="62"/>
      <c r="I16" s="62" t="s">
        <v>956</v>
      </c>
      <c r="J16" s="62"/>
      <c r="K16" s="62"/>
      <c r="L16" s="62" t="s">
        <v>957</v>
      </c>
      <c r="M16" s="62"/>
      <c r="N16" s="62"/>
      <c r="O16" s="62"/>
      <c r="P16" s="63" t="s">
        <v>40</v>
      </c>
      <c r="Q16" s="63" t="s">
        <v>134</v>
      </c>
      <c r="R16" s="63">
        <v>0.2</v>
      </c>
      <c r="S16" s="63">
        <v>0.2</v>
      </c>
      <c r="T16" s="63">
        <v>0.2</v>
      </c>
      <c r="U16" s="65">
        <f>IF(ISERR((S16-T16)*100/S16+100),"N/A",(S16-T16)*100/S16+100)</f>
        <v>100</v>
      </c>
    </row>
    <row r="17" spans="1:22" ht="75" customHeight="1" thickBot="1">
      <c r="A17" s="56"/>
      <c r="B17" s="61" t="s">
        <v>42</v>
      </c>
      <c r="C17" s="62" t="s">
        <v>958</v>
      </c>
      <c r="D17" s="62"/>
      <c r="E17" s="62"/>
      <c r="F17" s="62"/>
      <c r="G17" s="62"/>
      <c r="H17" s="62"/>
      <c r="I17" s="62" t="s">
        <v>959</v>
      </c>
      <c r="J17" s="62"/>
      <c r="K17" s="62"/>
      <c r="L17" s="62" t="s">
        <v>960</v>
      </c>
      <c r="M17" s="62"/>
      <c r="N17" s="62"/>
      <c r="O17" s="62"/>
      <c r="P17" s="63" t="s">
        <v>365</v>
      </c>
      <c r="Q17" s="63" t="s">
        <v>134</v>
      </c>
      <c r="R17" s="64">
        <v>0.98</v>
      </c>
      <c r="S17" s="64">
        <v>0.98</v>
      </c>
      <c r="T17" s="64">
        <v>0.97</v>
      </c>
      <c r="U17" s="65">
        <f t="shared" ref="U17:U27" si="0">IF(ISERR(T17/S17*100),"N/A",T17/S17*100)</f>
        <v>98.979591836734699</v>
      </c>
    </row>
    <row r="18" spans="1:22" ht="75" customHeight="1" thickTop="1">
      <c r="A18" s="56"/>
      <c r="B18" s="57" t="s">
        <v>55</v>
      </c>
      <c r="C18" s="58" t="s">
        <v>961</v>
      </c>
      <c r="D18" s="58"/>
      <c r="E18" s="58"/>
      <c r="F18" s="58"/>
      <c r="G18" s="58"/>
      <c r="H18" s="58"/>
      <c r="I18" s="58" t="s">
        <v>962</v>
      </c>
      <c r="J18" s="58"/>
      <c r="K18" s="58"/>
      <c r="L18" s="58" t="s">
        <v>963</v>
      </c>
      <c r="M18" s="58"/>
      <c r="N18" s="58"/>
      <c r="O18" s="58"/>
      <c r="P18" s="59" t="s">
        <v>40</v>
      </c>
      <c r="Q18" s="59" t="s">
        <v>59</v>
      </c>
      <c r="R18" s="59">
        <v>100</v>
      </c>
      <c r="S18" s="59">
        <v>100</v>
      </c>
      <c r="T18" s="59">
        <v>116.57</v>
      </c>
      <c r="U18" s="60">
        <f t="shared" si="0"/>
        <v>116.57</v>
      </c>
    </row>
    <row r="19" spans="1:22" ht="75" customHeight="1">
      <c r="A19" s="56"/>
      <c r="B19" s="61" t="s">
        <v>42</v>
      </c>
      <c r="C19" s="62" t="s">
        <v>964</v>
      </c>
      <c r="D19" s="62"/>
      <c r="E19" s="62"/>
      <c r="F19" s="62"/>
      <c r="G19" s="62"/>
      <c r="H19" s="62"/>
      <c r="I19" s="62" t="s">
        <v>965</v>
      </c>
      <c r="J19" s="62"/>
      <c r="K19" s="62"/>
      <c r="L19" s="62" t="s">
        <v>966</v>
      </c>
      <c r="M19" s="62"/>
      <c r="N19" s="62"/>
      <c r="O19" s="62"/>
      <c r="P19" s="63" t="s">
        <v>40</v>
      </c>
      <c r="Q19" s="63" t="s">
        <v>59</v>
      </c>
      <c r="R19" s="63">
        <v>100</v>
      </c>
      <c r="S19" s="63">
        <v>100</v>
      </c>
      <c r="T19" s="63">
        <v>100</v>
      </c>
      <c r="U19" s="65">
        <f t="shared" si="0"/>
        <v>100</v>
      </c>
    </row>
    <row r="20" spans="1:22" ht="75" customHeight="1">
      <c r="A20" s="56"/>
      <c r="B20" s="61" t="s">
        <v>42</v>
      </c>
      <c r="C20" s="62" t="s">
        <v>42</v>
      </c>
      <c r="D20" s="62"/>
      <c r="E20" s="62"/>
      <c r="F20" s="62"/>
      <c r="G20" s="62"/>
      <c r="H20" s="62"/>
      <c r="I20" s="62" t="s">
        <v>967</v>
      </c>
      <c r="J20" s="62"/>
      <c r="K20" s="62"/>
      <c r="L20" s="62" t="s">
        <v>968</v>
      </c>
      <c r="M20" s="62"/>
      <c r="N20" s="62"/>
      <c r="O20" s="62"/>
      <c r="P20" s="63" t="s">
        <v>40</v>
      </c>
      <c r="Q20" s="63" t="s">
        <v>59</v>
      </c>
      <c r="R20" s="63">
        <v>100</v>
      </c>
      <c r="S20" s="63">
        <v>100</v>
      </c>
      <c r="T20" s="63">
        <v>100</v>
      </c>
      <c r="U20" s="65">
        <f t="shared" si="0"/>
        <v>100</v>
      </c>
    </row>
    <row r="21" spans="1:22" ht="75" customHeight="1">
      <c r="A21" s="56"/>
      <c r="B21" s="61" t="s">
        <v>42</v>
      </c>
      <c r="C21" s="62" t="s">
        <v>969</v>
      </c>
      <c r="D21" s="62"/>
      <c r="E21" s="62"/>
      <c r="F21" s="62"/>
      <c r="G21" s="62"/>
      <c r="H21" s="62"/>
      <c r="I21" s="62" t="s">
        <v>970</v>
      </c>
      <c r="J21" s="62"/>
      <c r="K21" s="62"/>
      <c r="L21" s="62" t="s">
        <v>971</v>
      </c>
      <c r="M21" s="62"/>
      <c r="N21" s="62"/>
      <c r="O21" s="62"/>
      <c r="P21" s="63" t="s">
        <v>40</v>
      </c>
      <c r="Q21" s="63" t="s">
        <v>59</v>
      </c>
      <c r="R21" s="63">
        <v>100</v>
      </c>
      <c r="S21" s="63">
        <v>100</v>
      </c>
      <c r="T21" s="63">
        <v>98.67</v>
      </c>
      <c r="U21" s="65">
        <f t="shared" si="0"/>
        <v>98.67</v>
      </c>
    </row>
    <row r="22" spans="1:22" ht="75" customHeight="1">
      <c r="A22" s="56"/>
      <c r="B22" s="61" t="s">
        <v>42</v>
      </c>
      <c r="C22" s="62" t="s">
        <v>972</v>
      </c>
      <c r="D22" s="62"/>
      <c r="E22" s="62"/>
      <c r="F22" s="62"/>
      <c r="G22" s="62"/>
      <c r="H22" s="62"/>
      <c r="I22" s="62" t="s">
        <v>973</v>
      </c>
      <c r="J22" s="62"/>
      <c r="K22" s="62"/>
      <c r="L22" s="62" t="s">
        <v>974</v>
      </c>
      <c r="M22" s="62"/>
      <c r="N22" s="62"/>
      <c r="O22" s="62"/>
      <c r="P22" s="63" t="s">
        <v>40</v>
      </c>
      <c r="Q22" s="63" t="s">
        <v>59</v>
      </c>
      <c r="R22" s="63">
        <v>100</v>
      </c>
      <c r="S22" s="63">
        <v>100</v>
      </c>
      <c r="T22" s="63">
        <v>100</v>
      </c>
      <c r="U22" s="65">
        <f t="shared" si="0"/>
        <v>100</v>
      </c>
    </row>
    <row r="23" spans="1:22" ht="75" customHeight="1">
      <c r="A23" s="56"/>
      <c r="B23" s="61" t="s">
        <v>42</v>
      </c>
      <c r="C23" s="62" t="s">
        <v>975</v>
      </c>
      <c r="D23" s="62"/>
      <c r="E23" s="62"/>
      <c r="F23" s="62"/>
      <c r="G23" s="62"/>
      <c r="H23" s="62"/>
      <c r="I23" s="62" t="s">
        <v>976</v>
      </c>
      <c r="J23" s="62"/>
      <c r="K23" s="62"/>
      <c r="L23" s="62" t="s">
        <v>977</v>
      </c>
      <c r="M23" s="62"/>
      <c r="N23" s="62"/>
      <c r="O23" s="62"/>
      <c r="P23" s="63" t="s">
        <v>40</v>
      </c>
      <c r="Q23" s="63" t="s">
        <v>59</v>
      </c>
      <c r="R23" s="63">
        <v>100</v>
      </c>
      <c r="S23" s="63">
        <v>100</v>
      </c>
      <c r="T23" s="63">
        <v>158.68</v>
      </c>
      <c r="U23" s="65">
        <f t="shared" si="0"/>
        <v>158.68</v>
      </c>
    </row>
    <row r="24" spans="1:22" ht="75" customHeight="1">
      <c r="A24" s="56"/>
      <c r="B24" s="61" t="s">
        <v>42</v>
      </c>
      <c r="C24" s="62" t="s">
        <v>978</v>
      </c>
      <c r="D24" s="62"/>
      <c r="E24" s="62"/>
      <c r="F24" s="62"/>
      <c r="G24" s="62"/>
      <c r="H24" s="62"/>
      <c r="I24" s="62" t="s">
        <v>979</v>
      </c>
      <c r="J24" s="62"/>
      <c r="K24" s="62"/>
      <c r="L24" s="62" t="s">
        <v>980</v>
      </c>
      <c r="M24" s="62"/>
      <c r="N24" s="62"/>
      <c r="O24" s="62"/>
      <c r="P24" s="63" t="s">
        <v>40</v>
      </c>
      <c r="Q24" s="63" t="s">
        <v>59</v>
      </c>
      <c r="R24" s="63">
        <v>100</v>
      </c>
      <c r="S24" s="63">
        <v>100</v>
      </c>
      <c r="T24" s="63">
        <v>100</v>
      </c>
      <c r="U24" s="65">
        <f t="shared" si="0"/>
        <v>100</v>
      </c>
    </row>
    <row r="25" spans="1:22" ht="75" customHeight="1">
      <c r="A25" s="56"/>
      <c r="B25" s="61" t="s">
        <v>42</v>
      </c>
      <c r="C25" s="62" t="s">
        <v>981</v>
      </c>
      <c r="D25" s="62"/>
      <c r="E25" s="62"/>
      <c r="F25" s="62"/>
      <c r="G25" s="62"/>
      <c r="H25" s="62"/>
      <c r="I25" s="62" t="s">
        <v>982</v>
      </c>
      <c r="J25" s="62"/>
      <c r="K25" s="62"/>
      <c r="L25" s="62" t="s">
        <v>983</v>
      </c>
      <c r="M25" s="62"/>
      <c r="N25" s="62"/>
      <c r="O25" s="62"/>
      <c r="P25" s="63" t="s">
        <v>40</v>
      </c>
      <c r="Q25" s="63" t="s">
        <v>59</v>
      </c>
      <c r="R25" s="63">
        <v>100</v>
      </c>
      <c r="S25" s="63">
        <v>100</v>
      </c>
      <c r="T25" s="63">
        <v>100</v>
      </c>
      <c r="U25" s="65">
        <f t="shared" si="0"/>
        <v>100</v>
      </c>
    </row>
    <row r="26" spans="1:22" ht="75" customHeight="1">
      <c r="A26" s="56"/>
      <c r="B26" s="61" t="s">
        <v>42</v>
      </c>
      <c r="C26" s="62" t="s">
        <v>984</v>
      </c>
      <c r="D26" s="62"/>
      <c r="E26" s="62"/>
      <c r="F26" s="62"/>
      <c r="G26" s="62"/>
      <c r="H26" s="62"/>
      <c r="I26" s="62" t="s">
        <v>985</v>
      </c>
      <c r="J26" s="62"/>
      <c r="K26" s="62"/>
      <c r="L26" s="62" t="s">
        <v>986</v>
      </c>
      <c r="M26" s="62"/>
      <c r="N26" s="62"/>
      <c r="O26" s="62"/>
      <c r="P26" s="63" t="s">
        <v>40</v>
      </c>
      <c r="Q26" s="63" t="s">
        <v>59</v>
      </c>
      <c r="R26" s="63">
        <v>100</v>
      </c>
      <c r="S26" s="63">
        <v>100</v>
      </c>
      <c r="T26" s="63">
        <v>100</v>
      </c>
      <c r="U26" s="65">
        <f t="shared" si="0"/>
        <v>100</v>
      </c>
    </row>
    <row r="27" spans="1:22" ht="75" customHeight="1" thickBot="1">
      <c r="A27" s="56"/>
      <c r="B27" s="61" t="s">
        <v>42</v>
      </c>
      <c r="C27" s="62" t="s">
        <v>987</v>
      </c>
      <c r="D27" s="62"/>
      <c r="E27" s="62"/>
      <c r="F27" s="62"/>
      <c r="G27" s="62"/>
      <c r="H27" s="62"/>
      <c r="I27" s="62" t="s">
        <v>988</v>
      </c>
      <c r="J27" s="62"/>
      <c r="K27" s="62"/>
      <c r="L27" s="62" t="s">
        <v>989</v>
      </c>
      <c r="M27" s="62"/>
      <c r="N27" s="62"/>
      <c r="O27" s="62"/>
      <c r="P27" s="63" t="s">
        <v>40</v>
      </c>
      <c r="Q27" s="63" t="s">
        <v>59</v>
      </c>
      <c r="R27" s="63">
        <v>100</v>
      </c>
      <c r="S27" s="63">
        <v>100</v>
      </c>
      <c r="T27" s="63">
        <v>100</v>
      </c>
      <c r="U27" s="65">
        <f t="shared" si="0"/>
        <v>100</v>
      </c>
    </row>
    <row r="28" spans="1:22" ht="22.5" customHeight="1" thickTop="1" thickBot="1">
      <c r="B28" s="9" t="s">
        <v>60</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61</v>
      </c>
      <c r="S29" s="40" t="s">
        <v>62</v>
      </c>
      <c r="T29" s="72" t="s">
        <v>63</v>
      </c>
      <c r="U29" s="40" t="s">
        <v>64</v>
      </c>
    </row>
    <row r="30" spans="1:22" ht="26.25" customHeight="1" thickBot="1">
      <c r="B30" s="73"/>
      <c r="C30" s="74"/>
      <c r="D30" s="74"/>
      <c r="E30" s="74"/>
      <c r="F30" s="74"/>
      <c r="G30" s="74"/>
      <c r="H30" s="75"/>
      <c r="I30" s="75"/>
      <c r="J30" s="75"/>
      <c r="K30" s="75"/>
      <c r="L30" s="75"/>
      <c r="M30" s="75"/>
      <c r="N30" s="75"/>
      <c r="O30" s="75"/>
      <c r="P30" s="76"/>
      <c r="Q30" s="77"/>
      <c r="R30" s="78" t="s">
        <v>65</v>
      </c>
      <c r="S30" s="77" t="s">
        <v>65</v>
      </c>
      <c r="T30" s="77" t="s">
        <v>65</v>
      </c>
      <c r="U30" s="77" t="s">
        <v>66</v>
      </c>
    </row>
    <row r="31" spans="1:22" ht="13.5" customHeight="1" thickBot="1">
      <c r="B31" s="79" t="s">
        <v>67</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68</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69</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70</v>
      </c>
      <c r="C34" s="93"/>
      <c r="D34" s="93"/>
      <c r="E34" s="93"/>
      <c r="F34" s="93"/>
      <c r="G34" s="93"/>
      <c r="H34" s="93"/>
      <c r="I34" s="93"/>
      <c r="J34" s="93"/>
      <c r="K34" s="93"/>
      <c r="L34" s="93"/>
      <c r="M34" s="93"/>
      <c r="N34" s="93"/>
      <c r="O34" s="93"/>
      <c r="P34" s="93"/>
      <c r="Q34" s="93"/>
      <c r="R34" s="93"/>
      <c r="S34" s="93"/>
      <c r="T34" s="93"/>
      <c r="U34" s="92"/>
    </row>
    <row r="35" spans="2:21" ht="46.2" customHeight="1">
      <c r="B35" s="94" t="s">
        <v>990</v>
      </c>
      <c r="C35" s="96"/>
      <c r="D35" s="96"/>
      <c r="E35" s="96"/>
      <c r="F35" s="96"/>
      <c r="G35" s="96"/>
      <c r="H35" s="96"/>
      <c r="I35" s="96"/>
      <c r="J35" s="96"/>
      <c r="K35" s="96"/>
      <c r="L35" s="96"/>
      <c r="M35" s="96"/>
      <c r="N35" s="96"/>
      <c r="O35" s="96"/>
      <c r="P35" s="96"/>
      <c r="Q35" s="96"/>
      <c r="R35" s="96"/>
      <c r="S35" s="96"/>
      <c r="T35" s="96"/>
      <c r="U35" s="95"/>
    </row>
    <row r="36" spans="2:21" ht="61.8" customHeight="1">
      <c r="B36" s="94" t="s">
        <v>991</v>
      </c>
      <c r="C36" s="96"/>
      <c r="D36" s="96"/>
      <c r="E36" s="96"/>
      <c r="F36" s="96"/>
      <c r="G36" s="96"/>
      <c r="H36" s="96"/>
      <c r="I36" s="96"/>
      <c r="J36" s="96"/>
      <c r="K36" s="96"/>
      <c r="L36" s="96"/>
      <c r="M36" s="96"/>
      <c r="N36" s="96"/>
      <c r="O36" s="96"/>
      <c r="P36" s="96"/>
      <c r="Q36" s="96"/>
      <c r="R36" s="96"/>
      <c r="S36" s="96"/>
      <c r="T36" s="96"/>
      <c r="U36" s="95"/>
    </row>
    <row r="37" spans="2:21" ht="25.8" customHeight="1">
      <c r="B37" s="94" t="s">
        <v>992</v>
      </c>
      <c r="C37" s="96"/>
      <c r="D37" s="96"/>
      <c r="E37" s="96"/>
      <c r="F37" s="96"/>
      <c r="G37" s="96"/>
      <c r="H37" s="96"/>
      <c r="I37" s="96"/>
      <c r="J37" s="96"/>
      <c r="K37" s="96"/>
      <c r="L37" s="96"/>
      <c r="M37" s="96"/>
      <c r="N37" s="96"/>
      <c r="O37" s="96"/>
      <c r="P37" s="96"/>
      <c r="Q37" s="96"/>
      <c r="R37" s="96"/>
      <c r="S37" s="96"/>
      <c r="T37" s="96"/>
      <c r="U37" s="95"/>
    </row>
    <row r="38" spans="2:21" ht="67.95" customHeight="1">
      <c r="B38" s="94" t="s">
        <v>993</v>
      </c>
      <c r="C38" s="96"/>
      <c r="D38" s="96"/>
      <c r="E38" s="96"/>
      <c r="F38" s="96"/>
      <c r="G38" s="96"/>
      <c r="H38" s="96"/>
      <c r="I38" s="96"/>
      <c r="J38" s="96"/>
      <c r="K38" s="96"/>
      <c r="L38" s="96"/>
      <c r="M38" s="96"/>
      <c r="N38" s="96"/>
      <c r="O38" s="96"/>
      <c r="P38" s="96"/>
      <c r="Q38" s="96"/>
      <c r="R38" s="96"/>
      <c r="S38" s="96"/>
      <c r="T38" s="96"/>
      <c r="U38" s="95"/>
    </row>
    <row r="39" spans="2:21" ht="68.55" customHeight="1">
      <c r="B39" s="94" t="s">
        <v>994</v>
      </c>
      <c r="C39" s="96"/>
      <c r="D39" s="96"/>
      <c r="E39" s="96"/>
      <c r="F39" s="96"/>
      <c r="G39" s="96"/>
      <c r="H39" s="96"/>
      <c r="I39" s="96"/>
      <c r="J39" s="96"/>
      <c r="K39" s="96"/>
      <c r="L39" s="96"/>
      <c r="M39" s="96"/>
      <c r="N39" s="96"/>
      <c r="O39" s="96"/>
      <c r="P39" s="96"/>
      <c r="Q39" s="96"/>
      <c r="R39" s="96"/>
      <c r="S39" s="96"/>
      <c r="T39" s="96"/>
      <c r="U39" s="95"/>
    </row>
    <row r="40" spans="2:21" ht="49.2" customHeight="1">
      <c r="B40" s="94" t="s">
        <v>995</v>
      </c>
      <c r="C40" s="96"/>
      <c r="D40" s="96"/>
      <c r="E40" s="96"/>
      <c r="F40" s="96"/>
      <c r="G40" s="96"/>
      <c r="H40" s="96"/>
      <c r="I40" s="96"/>
      <c r="J40" s="96"/>
      <c r="K40" s="96"/>
      <c r="L40" s="96"/>
      <c r="M40" s="96"/>
      <c r="N40" s="96"/>
      <c r="O40" s="96"/>
      <c r="P40" s="96"/>
      <c r="Q40" s="96"/>
      <c r="R40" s="96"/>
      <c r="S40" s="96"/>
      <c r="T40" s="96"/>
      <c r="U40" s="95"/>
    </row>
    <row r="41" spans="2:21" ht="34.5" customHeight="1">
      <c r="B41" s="94" t="s">
        <v>996</v>
      </c>
      <c r="C41" s="96"/>
      <c r="D41" s="96"/>
      <c r="E41" s="96"/>
      <c r="F41" s="96"/>
      <c r="G41" s="96"/>
      <c r="H41" s="96"/>
      <c r="I41" s="96"/>
      <c r="J41" s="96"/>
      <c r="K41" s="96"/>
      <c r="L41" s="96"/>
      <c r="M41" s="96"/>
      <c r="N41" s="96"/>
      <c r="O41" s="96"/>
      <c r="P41" s="96"/>
      <c r="Q41" s="96"/>
      <c r="R41" s="96"/>
      <c r="S41" s="96"/>
      <c r="T41" s="96"/>
      <c r="U41" s="95"/>
    </row>
    <row r="42" spans="2:21" ht="73.2" customHeight="1">
      <c r="B42" s="94" t="s">
        <v>997</v>
      </c>
      <c r="C42" s="96"/>
      <c r="D42" s="96"/>
      <c r="E42" s="96"/>
      <c r="F42" s="96"/>
      <c r="G42" s="96"/>
      <c r="H42" s="96"/>
      <c r="I42" s="96"/>
      <c r="J42" s="96"/>
      <c r="K42" s="96"/>
      <c r="L42" s="96"/>
      <c r="M42" s="96"/>
      <c r="N42" s="96"/>
      <c r="O42" s="96"/>
      <c r="P42" s="96"/>
      <c r="Q42" s="96"/>
      <c r="R42" s="96"/>
      <c r="S42" s="96"/>
      <c r="T42" s="96"/>
      <c r="U42" s="95"/>
    </row>
    <row r="43" spans="2:21" ht="45" customHeight="1">
      <c r="B43" s="94" t="s">
        <v>998</v>
      </c>
      <c r="C43" s="96"/>
      <c r="D43" s="96"/>
      <c r="E43" s="96"/>
      <c r="F43" s="96"/>
      <c r="G43" s="96"/>
      <c r="H43" s="96"/>
      <c r="I43" s="96"/>
      <c r="J43" s="96"/>
      <c r="K43" s="96"/>
      <c r="L43" s="96"/>
      <c r="M43" s="96"/>
      <c r="N43" s="96"/>
      <c r="O43" s="96"/>
      <c r="P43" s="96"/>
      <c r="Q43" s="96"/>
      <c r="R43" s="96"/>
      <c r="S43" s="96"/>
      <c r="T43" s="96"/>
      <c r="U43" s="95"/>
    </row>
    <row r="44" spans="2:21" ht="36.75" customHeight="1">
      <c r="B44" s="94" t="s">
        <v>999</v>
      </c>
      <c r="C44" s="96"/>
      <c r="D44" s="96"/>
      <c r="E44" s="96"/>
      <c r="F44" s="96"/>
      <c r="G44" s="96"/>
      <c r="H44" s="96"/>
      <c r="I44" s="96"/>
      <c r="J44" s="96"/>
      <c r="K44" s="96"/>
      <c r="L44" s="96"/>
      <c r="M44" s="96"/>
      <c r="N44" s="96"/>
      <c r="O44" s="96"/>
      <c r="P44" s="96"/>
      <c r="Q44" s="96"/>
      <c r="R44" s="96"/>
      <c r="S44" s="96"/>
      <c r="T44" s="96"/>
      <c r="U44" s="95"/>
    </row>
    <row r="45" spans="2:21" ht="84.45" customHeight="1">
      <c r="B45" s="94" t="s">
        <v>1000</v>
      </c>
      <c r="C45" s="96"/>
      <c r="D45" s="96"/>
      <c r="E45" s="96"/>
      <c r="F45" s="96"/>
      <c r="G45" s="96"/>
      <c r="H45" s="96"/>
      <c r="I45" s="96"/>
      <c r="J45" s="96"/>
      <c r="K45" s="96"/>
      <c r="L45" s="96"/>
      <c r="M45" s="96"/>
      <c r="N45" s="96"/>
      <c r="O45" s="96"/>
      <c r="P45" s="96"/>
      <c r="Q45" s="96"/>
      <c r="R45" s="96"/>
      <c r="S45" s="96"/>
      <c r="T45" s="96"/>
      <c r="U45" s="95"/>
    </row>
    <row r="46" spans="2:21" ht="99.3" customHeight="1">
      <c r="B46" s="94" t="s">
        <v>1001</v>
      </c>
      <c r="C46" s="96"/>
      <c r="D46" s="96"/>
      <c r="E46" s="96"/>
      <c r="F46" s="96"/>
      <c r="G46" s="96"/>
      <c r="H46" s="96"/>
      <c r="I46" s="96"/>
      <c r="J46" s="96"/>
      <c r="K46" s="96"/>
      <c r="L46" s="96"/>
      <c r="M46" s="96"/>
      <c r="N46" s="96"/>
      <c r="O46" s="96"/>
      <c r="P46" s="96"/>
      <c r="Q46" s="96"/>
      <c r="R46" s="96"/>
      <c r="S46" s="96"/>
      <c r="T46" s="96"/>
      <c r="U46" s="95"/>
    </row>
    <row r="47" spans="2:21" ht="37.950000000000003" customHeight="1">
      <c r="B47" s="94" t="s">
        <v>1002</v>
      </c>
      <c r="C47" s="96"/>
      <c r="D47" s="96"/>
      <c r="E47" s="96"/>
      <c r="F47" s="96"/>
      <c r="G47" s="96"/>
      <c r="H47" s="96"/>
      <c r="I47" s="96"/>
      <c r="J47" s="96"/>
      <c r="K47" s="96"/>
      <c r="L47" s="96"/>
      <c r="M47" s="96"/>
      <c r="N47" s="96"/>
      <c r="O47" s="96"/>
      <c r="P47" s="96"/>
      <c r="Q47" s="96"/>
      <c r="R47" s="96"/>
      <c r="S47" s="96"/>
      <c r="T47" s="96"/>
      <c r="U47" s="95"/>
    </row>
    <row r="48" spans="2:21" ht="42" customHeight="1">
      <c r="B48" s="94" t="s">
        <v>1003</v>
      </c>
      <c r="C48" s="96"/>
      <c r="D48" s="96"/>
      <c r="E48" s="96"/>
      <c r="F48" s="96"/>
      <c r="G48" s="96"/>
      <c r="H48" s="96"/>
      <c r="I48" s="96"/>
      <c r="J48" s="96"/>
      <c r="K48" s="96"/>
      <c r="L48" s="96"/>
      <c r="M48" s="96"/>
      <c r="N48" s="96"/>
      <c r="O48" s="96"/>
      <c r="P48" s="96"/>
      <c r="Q48" s="96"/>
      <c r="R48" s="96"/>
      <c r="S48" s="96"/>
      <c r="T48" s="96"/>
      <c r="U48" s="95"/>
    </row>
    <row r="49" spans="2:21" ht="31.8" customHeight="1">
      <c r="B49" s="94" t="s">
        <v>1004</v>
      </c>
      <c r="C49" s="96"/>
      <c r="D49" s="96"/>
      <c r="E49" s="96"/>
      <c r="F49" s="96"/>
      <c r="G49" s="96"/>
      <c r="H49" s="96"/>
      <c r="I49" s="96"/>
      <c r="J49" s="96"/>
      <c r="K49" s="96"/>
      <c r="L49" s="96"/>
      <c r="M49" s="96"/>
      <c r="N49" s="96"/>
      <c r="O49" s="96"/>
      <c r="P49" s="96"/>
      <c r="Q49" s="96"/>
      <c r="R49" s="96"/>
      <c r="S49" s="96"/>
      <c r="T49" s="96"/>
      <c r="U49" s="95"/>
    </row>
    <row r="50" spans="2:21" ht="29.55" customHeight="1">
      <c r="B50" s="94" t="s">
        <v>1005</v>
      </c>
      <c r="C50" s="96"/>
      <c r="D50" s="96"/>
      <c r="E50" s="96"/>
      <c r="F50" s="96"/>
      <c r="G50" s="96"/>
      <c r="H50" s="96"/>
      <c r="I50" s="96"/>
      <c r="J50" s="96"/>
      <c r="K50" s="96"/>
      <c r="L50" s="96"/>
      <c r="M50" s="96"/>
      <c r="N50" s="96"/>
      <c r="O50" s="96"/>
      <c r="P50" s="96"/>
      <c r="Q50" s="96"/>
      <c r="R50" s="96"/>
      <c r="S50" s="96"/>
      <c r="T50" s="96"/>
      <c r="U50" s="95"/>
    </row>
    <row r="51" spans="2:21" ht="33.450000000000003" customHeight="1" thickBot="1">
      <c r="B51" s="97" t="s">
        <v>1006</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9"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1007</v>
      </c>
      <c r="D4" s="15" t="s">
        <v>1008</v>
      </c>
      <c r="E4" s="15"/>
      <c r="F4" s="15"/>
      <c r="G4" s="15"/>
      <c r="H4" s="15"/>
      <c r="I4" s="16"/>
      <c r="J4" s="17" t="s">
        <v>6</v>
      </c>
      <c r="K4" s="18" t="s">
        <v>7</v>
      </c>
      <c r="L4" s="19" t="s">
        <v>8</v>
      </c>
      <c r="M4" s="19"/>
      <c r="N4" s="19"/>
      <c r="O4" s="19"/>
      <c r="P4" s="17" t="s">
        <v>9</v>
      </c>
      <c r="Q4" s="19" t="s">
        <v>1009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1010</v>
      </c>
      <c r="D11" s="58"/>
      <c r="E11" s="58"/>
      <c r="F11" s="58"/>
      <c r="G11" s="58"/>
      <c r="H11" s="58"/>
      <c r="I11" s="58" t="s">
        <v>1011</v>
      </c>
      <c r="J11" s="58"/>
      <c r="K11" s="58"/>
      <c r="L11" s="58" t="s">
        <v>1012</v>
      </c>
      <c r="M11" s="58"/>
      <c r="N11" s="58"/>
      <c r="O11" s="58"/>
      <c r="P11" s="59" t="s">
        <v>40</v>
      </c>
      <c r="Q11" s="59" t="s">
        <v>41</v>
      </c>
      <c r="R11" s="59">
        <v>73.66</v>
      </c>
      <c r="S11" s="59">
        <v>73.66</v>
      </c>
      <c r="T11" s="59">
        <v>43.52</v>
      </c>
      <c r="U11" s="60">
        <f t="shared" ref="U11:U18" si="0">IF(ISERR(T11/S11*100),"N/A",T11/S11*100)</f>
        <v>59.082269888677722</v>
      </c>
    </row>
    <row r="12" spans="1:34" ht="75" customHeight="1" thickBot="1">
      <c r="A12" s="56"/>
      <c r="B12" s="61" t="s">
        <v>42</v>
      </c>
      <c r="C12" s="62" t="s">
        <v>42</v>
      </c>
      <c r="D12" s="62"/>
      <c r="E12" s="62"/>
      <c r="F12" s="62"/>
      <c r="G12" s="62"/>
      <c r="H12" s="62"/>
      <c r="I12" s="62" t="s">
        <v>43</v>
      </c>
      <c r="J12" s="62"/>
      <c r="K12" s="62"/>
      <c r="L12" s="62" t="s">
        <v>44</v>
      </c>
      <c r="M12" s="62"/>
      <c r="N12" s="62"/>
      <c r="O12" s="62"/>
      <c r="P12" s="63" t="s">
        <v>12</v>
      </c>
      <c r="Q12" s="63" t="s">
        <v>41</v>
      </c>
      <c r="R12" s="64">
        <v>90630.81</v>
      </c>
      <c r="S12" s="64">
        <v>90630.81</v>
      </c>
      <c r="T12" s="64">
        <v>83914.26</v>
      </c>
      <c r="U12" s="65">
        <f t="shared" si="0"/>
        <v>92.589109597497796</v>
      </c>
    </row>
    <row r="13" spans="1:34" ht="75" customHeight="1" thickTop="1" thickBot="1">
      <c r="A13" s="56"/>
      <c r="B13" s="57" t="s">
        <v>45</v>
      </c>
      <c r="C13" s="58" t="s">
        <v>1013</v>
      </c>
      <c r="D13" s="58"/>
      <c r="E13" s="58"/>
      <c r="F13" s="58"/>
      <c r="G13" s="58"/>
      <c r="H13" s="58"/>
      <c r="I13" s="58" t="s">
        <v>1014</v>
      </c>
      <c r="J13" s="58"/>
      <c r="K13" s="58"/>
      <c r="L13" s="58" t="s">
        <v>1015</v>
      </c>
      <c r="M13" s="58"/>
      <c r="N13" s="58"/>
      <c r="O13" s="58"/>
      <c r="P13" s="59" t="s">
        <v>40</v>
      </c>
      <c r="Q13" s="59" t="s">
        <v>41</v>
      </c>
      <c r="R13" s="59">
        <v>100</v>
      </c>
      <c r="S13" s="59">
        <v>100</v>
      </c>
      <c r="T13" s="59">
        <v>100</v>
      </c>
      <c r="U13" s="60">
        <f t="shared" si="0"/>
        <v>100</v>
      </c>
    </row>
    <row r="14" spans="1:34" ht="75" customHeight="1" thickTop="1">
      <c r="A14" s="56"/>
      <c r="B14" s="57" t="s">
        <v>50</v>
      </c>
      <c r="C14" s="58" t="s">
        <v>1016</v>
      </c>
      <c r="D14" s="58"/>
      <c r="E14" s="58"/>
      <c r="F14" s="58"/>
      <c r="G14" s="58"/>
      <c r="H14" s="58"/>
      <c r="I14" s="58" t="s">
        <v>1017</v>
      </c>
      <c r="J14" s="58"/>
      <c r="K14" s="58"/>
      <c r="L14" s="58" t="s">
        <v>1018</v>
      </c>
      <c r="M14" s="58"/>
      <c r="N14" s="58"/>
      <c r="O14" s="58"/>
      <c r="P14" s="59" t="s">
        <v>40</v>
      </c>
      <c r="Q14" s="59" t="s">
        <v>41</v>
      </c>
      <c r="R14" s="59">
        <v>60</v>
      </c>
      <c r="S14" s="59">
        <v>60</v>
      </c>
      <c r="T14" s="59">
        <v>0</v>
      </c>
      <c r="U14" s="60">
        <f t="shared" si="0"/>
        <v>0</v>
      </c>
    </row>
    <row r="15" spans="1:34" ht="75" customHeight="1" thickBot="1">
      <c r="A15" s="56"/>
      <c r="B15" s="61" t="s">
        <v>42</v>
      </c>
      <c r="C15" s="62" t="s">
        <v>1019</v>
      </c>
      <c r="D15" s="62"/>
      <c r="E15" s="62"/>
      <c r="F15" s="62"/>
      <c r="G15" s="62"/>
      <c r="H15" s="62"/>
      <c r="I15" s="62" t="s">
        <v>1020</v>
      </c>
      <c r="J15" s="62"/>
      <c r="K15" s="62"/>
      <c r="L15" s="62" t="s">
        <v>1021</v>
      </c>
      <c r="M15" s="62"/>
      <c r="N15" s="62"/>
      <c r="O15" s="62"/>
      <c r="P15" s="63" t="s">
        <v>40</v>
      </c>
      <c r="Q15" s="63" t="s">
        <v>41</v>
      </c>
      <c r="R15" s="63">
        <v>100</v>
      </c>
      <c r="S15" s="63">
        <v>100</v>
      </c>
      <c r="T15" s="63">
        <v>0</v>
      </c>
      <c r="U15" s="65">
        <f t="shared" si="0"/>
        <v>0</v>
      </c>
    </row>
    <row r="16" spans="1:34" ht="75" customHeight="1" thickTop="1">
      <c r="A16" s="56"/>
      <c r="B16" s="57" t="s">
        <v>55</v>
      </c>
      <c r="C16" s="58" t="s">
        <v>1022</v>
      </c>
      <c r="D16" s="58"/>
      <c r="E16" s="58"/>
      <c r="F16" s="58"/>
      <c r="G16" s="58"/>
      <c r="H16" s="58"/>
      <c r="I16" s="58" t="s">
        <v>1023</v>
      </c>
      <c r="J16" s="58"/>
      <c r="K16" s="58"/>
      <c r="L16" s="58" t="s">
        <v>1024</v>
      </c>
      <c r="M16" s="58"/>
      <c r="N16" s="58"/>
      <c r="O16" s="58"/>
      <c r="P16" s="59" t="s">
        <v>40</v>
      </c>
      <c r="Q16" s="59" t="s">
        <v>59</v>
      </c>
      <c r="R16" s="59">
        <v>100</v>
      </c>
      <c r="S16" s="59">
        <v>100</v>
      </c>
      <c r="T16" s="59">
        <v>85.71</v>
      </c>
      <c r="U16" s="60">
        <f t="shared" si="0"/>
        <v>85.71</v>
      </c>
    </row>
    <row r="17" spans="1:22" ht="75" customHeight="1">
      <c r="A17" s="56"/>
      <c r="B17" s="61" t="s">
        <v>42</v>
      </c>
      <c r="C17" s="62" t="s">
        <v>1025</v>
      </c>
      <c r="D17" s="62"/>
      <c r="E17" s="62"/>
      <c r="F17" s="62"/>
      <c r="G17" s="62"/>
      <c r="H17" s="62"/>
      <c r="I17" s="62" t="s">
        <v>1026</v>
      </c>
      <c r="J17" s="62"/>
      <c r="K17" s="62"/>
      <c r="L17" s="62" t="s">
        <v>1027</v>
      </c>
      <c r="M17" s="62"/>
      <c r="N17" s="62"/>
      <c r="O17" s="62"/>
      <c r="P17" s="63" t="s">
        <v>40</v>
      </c>
      <c r="Q17" s="63" t="s">
        <v>147</v>
      </c>
      <c r="R17" s="63">
        <v>100</v>
      </c>
      <c r="S17" s="63">
        <v>100</v>
      </c>
      <c r="T17" s="63">
        <v>0</v>
      </c>
      <c r="U17" s="65">
        <f t="shared" si="0"/>
        <v>0</v>
      </c>
    </row>
    <row r="18" spans="1:22" ht="75" customHeight="1" thickBot="1">
      <c r="A18" s="56"/>
      <c r="B18" s="61" t="s">
        <v>42</v>
      </c>
      <c r="C18" s="62" t="s">
        <v>1028</v>
      </c>
      <c r="D18" s="62"/>
      <c r="E18" s="62"/>
      <c r="F18" s="62"/>
      <c r="G18" s="62"/>
      <c r="H18" s="62"/>
      <c r="I18" s="62" t="s">
        <v>1029</v>
      </c>
      <c r="J18" s="62"/>
      <c r="K18" s="62"/>
      <c r="L18" s="62" t="s">
        <v>1030</v>
      </c>
      <c r="M18" s="62"/>
      <c r="N18" s="62"/>
      <c r="O18" s="62"/>
      <c r="P18" s="63" t="s">
        <v>40</v>
      </c>
      <c r="Q18" s="63" t="s">
        <v>147</v>
      </c>
      <c r="R18" s="63">
        <v>100</v>
      </c>
      <c r="S18" s="63">
        <v>100</v>
      </c>
      <c r="T18" s="63">
        <v>0</v>
      </c>
      <c r="U18" s="65">
        <f t="shared" si="0"/>
        <v>0</v>
      </c>
    </row>
    <row r="19" spans="1:22" ht="22.5" customHeight="1" thickTop="1" thickBot="1">
      <c r="B19" s="9" t="s">
        <v>60</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61</v>
      </c>
      <c r="S20" s="40" t="s">
        <v>62</v>
      </c>
      <c r="T20" s="72" t="s">
        <v>63</v>
      </c>
      <c r="U20" s="40" t="s">
        <v>64</v>
      </c>
    </row>
    <row r="21" spans="1:22" ht="26.25" customHeight="1" thickBot="1">
      <c r="B21" s="73"/>
      <c r="C21" s="74"/>
      <c r="D21" s="74"/>
      <c r="E21" s="74"/>
      <c r="F21" s="74"/>
      <c r="G21" s="74"/>
      <c r="H21" s="75"/>
      <c r="I21" s="75"/>
      <c r="J21" s="75"/>
      <c r="K21" s="75"/>
      <c r="L21" s="75"/>
      <c r="M21" s="75"/>
      <c r="N21" s="75"/>
      <c r="O21" s="75"/>
      <c r="P21" s="76"/>
      <c r="Q21" s="77"/>
      <c r="R21" s="78" t="s">
        <v>65</v>
      </c>
      <c r="S21" s="77" t="s">
        <v>65</v>
      </c>
      <c r="T21" s="77" t="s">
        <v>65</v>
      </c>
      <c r="U21" s="77" t="s">
        <v>66</v>
      </c>
    </row>
    <row r="22" spans="1:22" ht="13.5" customHeight="1" thickBot="1">
      <c r="B22" s="79" t="s">
        <v>67</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68</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69</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70</v>
      </c>
      <c r="C25" s="93"/>
      <c r="D25" s="93"/>
      <c r="E25" s="93"/>
      <c r="F25" s="93"/>
      <c r="G25" s="93"/>
      <c r="H25" s="93"/>
      <c r="I25" s="93"/>
      <c r="J25" s="93"/>
      <c r="K25" s="93"/>
      <c r="L25" s="93"/>
      <c r="M25" s="93"/>
      <c r="N25" s="93"/>
      <c r="O25" s="93"/>
      <c r="P25" s="93"/>
      <c r="Q25" s="93"/>
      <c r="R25" s="93"/>
      <c r="S25" s="93"/>
      <c r="T25" s="93"/>
      <c r="U25" s="92"/>
    </row>
    <row r="26" spans="1:22" ht="97.8" customHeight="1">
      <c r="B26" s="94" t="s">
        <v>1031</v>
      </c>
      <c r="C26" s="96"/>
      <c r="D26" s="96"/>
      <c r="E26" s="96"/>
      <c r="F26" s="96"/>
      <c r="G26" s="96"/>
      <c r="H26" s="96"/>
      <c r="I26" s="96"/>
      <c r="J26" s="96"/>
      <c r="K26" s="96"/>
      <c r="L26" s="96"/>
      <c r="M26" s="96"/>
      <c r="N26" s="96"/>
      <c r="O26" s="96"/>
      <c r="P26" s="96"/>
      <c r="Q26" s="96"/>
      <c r="R26" s="96"/>
      <c r="S26" s="96"/>
      <c r="T26" s="96"/>
      <c r="U26" s="95"/>
    </row>
    <row r="27" spans="1:22" ht="49.95" customHeight="1">
      <c r="B27" s="94" t="s">
        <v>158</v>
      </c>
      <c r="C27" s="96"/>
      <c r="D27" s="96"/>
      <c r="E27" s="96"/>
      <c r="F27" s="96"/>
      <c r="G27" s="96"/>
      <c r="H27" s="96"/>
      <c r="I27" s="96"/>
      <c r="J27" s="96"/>
      <c r="K27" s="96"/>
      <c r="L27" s="96"/>
      <c r="M27" s="96"/>
      <c r="N27" s="96"/>
      <c r="O27" s="96"/>
      <c r="P27" s="96"/>
      <c r="Q27" s="96"/>
      <c r="R27" s="96"/>
      <c r="S27" s="96"/>
      <c r="T27" s="96"/>
      <c r="U27" s="95"/>
    </row>
    <row r="28" spans="1:22" ht="34.5" customHeight="1">
      <c r="B28" s="94" t="s">
        <v>1032</v>
      </c>
      <c r="C28" s="96"/>
      <c r="D28" s="96"/>
      <c r="E28" s="96"/>
      <c r="F28" s="96"/>
      <c r="G28" s="96"/>
      <c r="H28" s="96"/>
      <c r="I28" s="96"/>
      <c r="J28" s="96"/>
      <c r="K28" s="96"/>
      <c r="L28" s="96"/>
      <c r="M28" s="96"/>
      <c r="N28" s="96"/>
      <c r="O28" s="96"/>
      <c r="P28" s="96"/>
      <c r="Q28" s="96"/>
      <c r="R28" s="96"/>
      <c r="S28" s="96"/>
      <c r="T28" s="96"/>
      <c r="U28" s="95"/>
    </row>
    <row r="29" spans="1:22" ht="122.7" customHeight="1">
      <c r="B29" s="94" t="s">
        <v>1033</v>
      </c>
      <c r="C29" s="96"/>
      <c r="D29" s="96"/>
      <c r="E29" s="96"/>
      <c r="F29" s="96"/>
      <c r="G29" s="96"/>
      <c r="H29" s="96"/>
      <c r="I29" s="96"/>
      <c r="J29" s="96"/>
      <c r="K29" s="96"/>
      <c r="L29" s="96"/>
      <c r="M29" s="96"/>
      <c r="N29" s="96"/>
      <c r="O29" s="96"/>
      <c r="P29" s="96"/>
      <c r="Q29" s="96"/>
      <c r="R29" s="96"/>
      <c r="S29" s="96"/>
      <c r="T29" s="96"/>
      <c r="U29" s="95"/>
    </row>
    <row r="30" spans="1:22" ht="49.2" customHeight="1">
      <c r="B30" s="94" t="s">
        <v>1034</v>
      </c>
      <c r="C30" s="96"/>
      <c r="D30" s="96"/>
      <c r="E30" s="96"/>
      <c r="F30" s="96"/>
      <c r="G30" s="96"/>
      <c r="H30" s="96"/>
      <c r="I30" s="96"/>
      <c r="J30" s="96"/>
      <c r="K30" s="96"/>
      <c r="L30" s="96"/>
      <c r="M30" s="96"/>
      <c r="N30" s="96"/>
      <c r="O30" s="96"/>
      <c r="P30" s="96"/>
      <c r="Q30" s="96"/>
      <c r="R30" s="96"/>
      <c r="S30" s="96"/>
      <c r="T30" s="96"/>
      <c r="U30" s="95"/>
    </row>
    <row r="31" spans="1:22" ht="45.75" customHeight="1">
      <c r="B31" s="94" t="s">
        <v>1035</v>
      </c>
      <c r="C31" s="96"/>
      <c r="D31" s="96"/>
      <c r="E31" s="96"/>
      <c r="F31" s="96"/>
      <c r="G31" s="96"/>
      <c r="H31" s="96"/>
      <c r="I31" s="96"/>
      <c r="J31" s="96"/>
      <c r="K31" s="96"/>
      <c r="L31" s="96"/>
      <c r="M31" s="96"/>
      <c r="N31" s="96"/>
      <c r="O31" s="96"/>
      <c r="P31" s="96"/>
      <c r="Q31" s="96"/>
      <c r="R31" s="96"/>
      <c r="S31" s="96"/>
      <c r="T31" s="96"/>
      <c r="U31" s="95"/>
    </row>
    <row r="32" spans="1:22" ht="51.45" customHeight="1">
      <c r="B32" s="94" t="s">
        <v>1036</v>
      </c>
      <c r="C32" s="96"/>
      <c r="D32" s="96"/>
      <c r="E32" s="96"/>
      <c r="F32" s="96"/>
      <c r="G32" s="96"/>
      <c r="H32" s="96"/>
      <c r="I32" s="96"/>
      <c r="J32" s="96"/>
      <c r="K32" s="96"/>
      <c r="L32" s="96"/>
      <c r="M32" s="96"/>
      <c r="N32" s="96"/>
      <c r="O32" s="96"/>
      <c r="P32" s="96"/>
      <c r="Q32" s="96"/>
      <c r="R32" s="96"/>
      <c r="S32" s="96"/>
      <c r="T32" s="96"/>
      <c r="U32" s="95"/>
    </row>
    <row r="33" spans="2:21" ht="41.7" customHeight="1" thickBot="1">
      <c r="B33" s="97" t="s">
        <v>1037</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1038</v>
      </c>
      <c r="D4" s="15" t="s">
        <v>1039</v>
      </c>
      <c r="E4" s="15"/>
      <c r="F4" s="15"/>
      <c r="G4" s="15"/>
      <c r="H4" s="15"/>
      <c r="I4" s="16"/>
      <c r="J4" s="17" t="s">
        <v>6</v>
      </c>
      <c r="K4" s="18" t="s">
        <v>7</v>
      </c>
      <c r="L4" s="19" t="s">
        <v>8</v>
      </c>
      <c r="M4" s="19"/>
      <c r="N4" s="19"/>
      <c r="O4" s="19"/>
      <c r="P4" s="17" t="s">
        <v>9</v>
      </c>
      <c r="Q4" s="19" t="s">
        <v>721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1040</v>
      </c>
      <c r="D11" s="58"/>
      <c r="E11" s="58"/>
      <c r="F11" s="58"/>
      <c r="G11" s="58"/>
      <c r="H11" s="58"/>
      <c r="I11" s="58" t="s">
        <v>1041</v>
      </c>
      <c r="J11" s="58"/>
      <c r="K11" s="58"/>
      <c r="L11" s="58" t="s">
        <v>1042</v>
      </c>
      <c r="M11" s="58"/>
      <c r="N11" s="58"/>
      <c r="O11" s="58"/>
      <c r="P11" s="59" t="s">
        <v>40</v>
      </c>
      <c r="Q11" s="59" t="s">
        <v>41</v>
      </c>
      <c r="R11" s="59">
        <v>80.03</v>
      </c>
      <c r="S11" s="59">
        <v>80.03</v>
      </c>
      <c r="T11" s="59">
        <v>80.16</v>
      </c>
      <c r="U11" s="60">
        <f>IF(ISERR(T11/S11*100),"N/A",T11/S11*100)</f>
        <v>100.162439085343</v>
      </c>
    </row>
    <row r="12" spans="1:34" ht="75" customHeight="1" thickTop="1" thickBot="1">
      <c r="A12" s="56"/>
      <c r="B12" s="57" t="s">
        <v>45</v>
      </c>
      <c r="C12" s="58" t="s">
        <v>1043</v>
      </c>
      <c r="D12" s="58"/>
      <c r="E12" s="58"/>
      <c r="F12" s="58"/>
      <c r="G12" s="58"/>
      <c r="H12" s="58"/>
      <c r="I12" s="58" t="s">
        <v>1044</v>
      </c>
      <c r="J12" s="58"/>
      <c r="K12" s="58"/>
      <c r="L12" s="58" t="s">
        <v>1045</v>
      </c>
      <c r="M12" s="58"/>
      <c r="N12" s="58"/>
      <c r="O12" s="58"/>
      <c r="P12" s="59" t="s">
        <v>40</v>
      </c>
      <c r="Q12" s="59" t="s">
        <v>41</v>
      </c>
      <c r="R12" s="59">
        <v>2.98</v>
      </c>
      <c r="S12" s="59">
        <v>2.98</v>
      </c>
      <c r="T12" s="59">
        <v>2.67</v>
      </c>
      <c r="U12" s="60">
        <f>IF(ISERR(T12/S12*100),"N/A",T12/S12*100)</f>
        <v>89.597315436241615</v>
      </c>
    </row>
    <row r="13" spans="1:34" ht="75" customHeight="1" thickTop="1" thickBot="1">
      <c r="A13" s="56"/>
      <c r="B13" s="57" t="s">
        <v>50</v>
      </c>
      <c r="C13" s="58" t="s">
        <v>1046</v>
      </c>
      <c r="D13" s="58"/>
      <c r="E13" s="58"/>
      <c r="F13" s="58"/>
      <c r="G13" s="58"/>
      <c r="H13" s="58"/>
      <c r="I13" s="58" t="s">
        <v>1047</v>
      </c>
      <c r="J13" s="58"/>
      <c r="K13" s="58"/>
      <c r="L13" s="58" t="s">
        <v>1048</v>
      </c>
      <c r="M13" s="58"/>
      <c r="N13" s="58"/>
      <c r="O13" s="58"/>
      <c r="P13" s="59" t="s">
        <v>40</v>
      </c>
      <c r="Q13" s="59" t="s">
        <v>49</v>
      </c>
      <c r="R13" s="59">
        <v>0</v>
      </c>
      <c r="S13" s="59">
        <v>0</v>
      </c>
      <c r="T13" s="59">
        <v>0</v>
      </c>
      <c r="U13" s="60" t="str">
        <f>IF(ISERR(T13/S13*100),"N/A",T13/S13*100)</f>
        <v>N/A</v>
      </c>
    </row>
    <row r="14" spans="1:34" ht="75" customHeight="1" thickTop="1" thickBot="1">
      <c r="A14" s="56"/>
      <c r="B14" s="57" t="s">
        <v>55</v>
      </c>
      <c r="C14" s="58" t="s">
        <v>1049</v>
      </c>
      <c r="D14" s="58"/>
      <c r="E14" s="58"/>
      <c r="F14" s="58"/>
      <c r="G14" s="58"/>
      <c r="H14" s="58"/>
      <c r="I14" s="58" t="s">
        <v>1050</v>
      </c>
      <c r="J14" s="58"/>
      <c r="K14" s="58"/>
      <c r="L14" s="58" t="s">
        <v>1051</v>
      </c>
      <c r="M14" s="58"/>
      <c r="N14" s="58"/>
      <c r="O14" s="58"/>
      <c r="P14" s="59" t="s">
        <v>40</v>
      </c>
      <c r="Q14" s="59" t="s">
        <v>151</v>
      </c>
      <c r="R14" s="59">
        <v>0</v>
      </c>
      <c r="S14" s="59">
        <v>0</v>
      </c>
      <c r="T14" s="59">
        <v>0</v>
      </c>
      <c r="U14" s="60" t="str">
        <f>IF(ISERR(T14/S14*100),"N/A",T14/S14*100)</f>
        <v>N/A</v>
      </c>
    </row>
    <row r="15" spans="1:34" ht="22.5" customHeight="1" thickTop="1" thickBot="1">
      <c r="B15" s="9" t="s">
        <v>60</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61</v>
      </c>
      <c r="S16" s="40" t="s">
        <v>62</v>
      </c>
      <c r="T16" s="72" t="s">
        <v>63</v>
      </c>
      <c r="U16" s="40" t="s">
        <v>64</v>
      </c>
    </row>
    <row r="17" spans="2:21" ht="26.25" customHeight="1" thickBot="1">
      <c r="B17" s="73"/>
      <c r="C17" s="74"/>
      <c r="D17" s="74"/>
      <c r="E17" s="74"/>
      <c r="F17" s="74"/>
      <c r="G17" s="74"/>
      <c r="H17" s="75"/>
      <c r="I17" s="75"/>
      <c r="J17" s="75"/>
      <c r="K17" s="75"/>
      <c r="L17" s="75"/>
      <c r="M17" s="75"/>
      <c r="N17" s="75"/>
      <c r="O17" s="75"/>
      <c r="P17" s="76"/>
      <c r="Q17" s="77"/>
      <c r="R17" s="78" t="s">
        <v>65</v>
      </c>
      <c r="S17" s="77" t="s">
        <v>65</v>
      </c>
      <c r="T17" s="77" t="s">
        <v>65</v>
      </c>
      <c r="U17" s="77" t="s">
        <v>66</v>
      </c>
    </row>
    <row r="18" spans="2:21" ht="13.5" customHeight="1" thickBot="1">
      <c r="B18" s="79" t="s">
        <v>67</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68</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69</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70</v>
      </c>
      <c r="C21" s="93"/>
      <c r="D21" s="93"/>
      <c r="E21" s="93"/>
      <c r="F21" s="93"/>
      <c r="G21" s="93"/>
      <c r="H21" s="93"/>
      <c r="I21" s="93"/>
      <c r="J21" s="93"/>
      <c r="K21" s="93"/>
      <c r="L21" s="93"/>
      <c r="M21" s="93"/>
      <c r="N21" s="93"/>
      <c r="O21" s="93"/>
      <c r="P21" s="93"/>
      <c r="Q21" s="93"/>
      <c r="R21" s="93"/>
      <c r="S21" s="93"/>
      <c r="T21" s="93"/>
      <c r="U21" s="92"/>
    </row>
    <row r="22" spans="2:21" ht="93" customHeight="1">
      <c r="B22" s="94" t="s">
        <v>1052</v>
      </c>
      <c r="C22" s="96"/>
      <c r="D22" s="96"/>
      <c r="E22" s="96"/>
      <c r="F22" s="96"/>
      <c r="G22" s="96"/>
      <c r="H22" s="96"/>
      <c r="I22" s="96"/>
      <c r="J22" s="96"/>
      <c r="K22" s="96"/>
      <c r="L22" s="96"/>
      <c r="M22" s="96"/>
      <c r="N22" s="96"/>
      <c r="O22" s="96"/>
      <c r="P22" s="96"/>
      <c r="Q22" s="96"/>
      <c r="R22" s="96"/>
      <c r="S22" s="96"/>
      <c r="T22" s="96"/>
      <c r="U22" s="95"/>
    </row>
    <row r="23" spans="2:21" ht="63.75" customHeight="1">
      <c r="B23" s="94" t="s">
        <v>1053</v>
      </c>
      <c r="C23" s="96"/>
      <c r="D23" s="96"/>
      <c r="E23" s="96"/>
      <c r="F23" s="96"/>
      <c r="G23" s="96"/>
      <c r="H23" s="96"/>
      <c r="I23" s="96"/>
      <c r="J23" s="96"/>
      <c r="K23" s="96"/>
      <c r="L23" s="96"/>
      <c r="M23" s="96"/>
      <c r="N23" s="96"/>
      <c r="O23" s="96"/>
      <c r="P23" s="96"/>
      <c r="Q23" s="96"/>
      <c r="R23" s="96"/>
      <c r="S23" s="96"/>
      <c r="T23" s="96"/>
      <c r="U23" s="95"/>
    </row>
    <row r="24" spans="2:21" ht="44.25" customHeight="1">
      <c r="B24" s="94" t="s">
        <v>1054</v>
      </c>
      <c r="C24" s="96"/>
      <c r="D24" s="96"/>
      <c r="E24" s="96"/>
      <c r="F24" s="96"/>
      <c r="G24" s="96"/>
      <c r="H24" s="96"/>
      <c r="I24" s="96"/>
      <c r="J24" s="96"/>
      <c r="K24" s="96"/>
      <c r="L24" s="96"/>
      <c r="M24" s="96"/>
      <c r="N24" s="96"/>
      <c r="O24" s="96"/>
      <c r="P24" s="96"/>
      <c r="Q24" s="96"/>
      <c r="R24" s="96"/>
      <c r="S24" s="96"/>
      <c r="T24" s="96"/>
      <c r="U24" s="95"/>
    </row>
    <row r="25" spans="2:21" ht="44.55" customHeight="1" thickBot="1">
      <c r="B25" s="97" t="s">
        <v>1055</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1056</v>
      </c>
      <c r="D4" s="15" t="s">
        <v>1057</v>
      </c>
      <c r="E4" s="15"/>
      <c r="F4" s="15"/>
      <c r="G4" s="15"/>
      <c r="H4" s="15"/>
      <c r="I4" s="16"/>
      <c r="J4" s="17" t="s">
        <v>6</v>
      </c>
      <c r="K4" s="18" t="s">
        <v>7</v>
      </c>
      <c r="L4" s="19" t="s">
        <v>8</v>
      </c>
      <c r="M4" s="19"/>
      <c r="N4" s="19"/>
      <c r="O4" s="19"/>
      <c r="P4" s="17" t="s">
        <v>9</v>
      </c>
      <c r="Q4" s="19" t="s">
        <v>1058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1059</v>
      </c>
      <c r="D11" s="58"/>
      <c r="E11" s="58"/>
      <c r="F11" s="58"/>
      <c r="G11" s="58"/>
      <c r="H11" s="58"/>
      <c r="I11" s="58" t="s">
        <v>1060</v>
      </c>
      <c r="J11" s="58"/>
      <c r="K11" s="58"/>
      <c r="L11" s="58" t="s">
        <v>1061</v>
      </c>
      <c r="M11" s="58"/>
      <c r="N11" s="58"/>
      <c r="O11" s="58"/>
      <c r="P11" s="59" t="s">
        <v>40</v>
      </c>
      <c r="Q11" s="59" t="s">
        <v>41</v>
      </c>
      <c r="R11" s="100">
        <v>78</v>
      </c>
      <c r="S11" s="100">
        <v>78</v>
      </c>
      <c r="T11" s="100">
        <v>78</v>
      </c>
      <c r="U11" s="60">
        <f>IF(ISERR(T11/S11*100),"N/A",T11/S11*100)</f>
        <v>100</v>
      </c>
    </row>
    <row r="12" spans="1:34" ht="75" customHeight="1">
      <c r="A12" s="56"/>
      <c r="B12" s="61" t="s">
        <v>42</v>
      </c>
      <c r="C12" s="62" t="s">
        <v>42</v>
      </c>
      <c r="D12" s="62"/>
      <c r="E12" s="62"/>
      <c r="F12" s="62"/>
      <c r="G12" s="62"/>
      <c r="H12" s="62"/>
      <c r="I12" s="62" t="s">
        <v>1062</v>
      </c>
      <c r="J12" s="62"/>
      <c r="K12" s="62"/>
      <c r="L12" s="62" t="s">
        <v>1063</v>
      </c>
      <c r="M12" s="62"/>
      <c r="N12" s="62"/>
      <c r="O12" s="62"/>
      <c r="P12" s="63" t="s">
        <v>40</v>
      </c>
      <c r="Q12" s="63" t="s">
        <v>41</v>
      </c>
      <c r="R12" s="63">
        <v>0</v>
      </c>
      <c r="S12" s="63">
        <v>0</v>
      </c>
      <c r="T12" s="63">
        <v>26.48</v>
      </c>
      <c r="U12" s="65" t="str">
        <f>IF(ISERR((S12-T12)*100/S12+100),"N/A",(S12-T12)*100/S12+100)</f>
        <v>N/A</v>
      </c>
    </row>
    <row r="13" spans="1:34" ht="75" customHeight="1" thickBot="1">
      <c r="A13" s="56"/>
      <c r="B13" s="61" t="s">
        <v>42</v>
      </c>
      <c r="C13" s="62" t="s">
        <v>42</v>
      </c>
      <c r="D13" s="62"/>
      <c r="E13" s="62"/>
      <c r="F13" s="62"/>
      <c r="G13" s="62"/>
      <c r="H13" s="62"/>
      <c r="I13" s="62" t="s">
        <v>1064</v>
      </c>
      <c r="J13" s="62"/>
      <c r="K13" s="62"/>
      <c r="L13" s="62" t="s">
        <v>1065</v>
      </c>
      <c r="M13" s="62"/>
      <c r="N13" s="62"/>
      <c r="O13" s="62"/>
      <c r="P13" s="63" t="s">
        <v>40</v>
      </c>
      <c r="Q13" s="63" t="s">
        <v>41</v>
      </c>
      <c r="R13" s="63">
        <v>100</v>
      </c>
      <c r="S13" s="63">
        <v>100</v>
      </c>
      <c r="T13" s="63">
        <v>100</v>
      </c>
      <c r="U13" s="65">
        <f t="shared" ref="U13:U38" si="0">IF(ISERR(T13/S13*100),"N/A",T13/S13*100)</f>
        <v>100</v>
      </c>
    </row>
    <row r="14" spans="1:34" ht="75" customHeight="1" thickTop="1">
      <c r="A14" s="56"/>
      <c r="B14" s="57" t="s">
        <v>45</v>
      </c>
      <c r="C14" s="58" t="s">
        <v>1066</v>
      </c>
      <c r="D14" s="58"/>
      <c r="E14" s="58"/>
      <c r="F14" s="58"/>
      <c r="G14" s="58"/>
      <c r="H14" s="58"/>
      <c r="I14" s="58" t="s">
        <v>1067</v>
      </c>
      <c r="J14" s="58"/>
      <c r="K14" s="58"/>
      <c r="L14" s="58" t="s">
        <v>1068</v>
      </c>
      <c r="M14" s="58"/>
      <c r="N14" s="58"/>
      <c r="O14" s="58"/>
      <c r="P14" s="59" t="s">
        <v>40</v>
      </c>
      <c r="Q14" s="59" t="s">
        <v>1069</v>
      </c>
      <c r="R14" s="59">
        <v>95.21</v>
      </c>
      <c r="S14" s="59">
        <v>95.21</v>
      </c>
      <c r="T14" s="59">
        <v>113.17</v>
      </c>
      <c r="U14" s="60">
        <f t="shared" si="0"/>
        <v>118.86356475160173</v>
      </c>
    </row>
    <row r="15" spans="1:34" ht="75" customHeight="1">
      <c r="A15" s="56"/>
      <c r="B15" s="61" t="s">
        <v>42</v>
      </c>
      <c r="C15" s="62" t="s">
        <v>42</v>
      </c>
      <c r="D15" s="62"/>
      <c r="E15" s="62"/>
      <c r="F15" s="62"/>
      <c r="G15" s="62"/>
      <c r="H15" s="62"/>
      <c r="I15" s="62" t="s">
        <v>1070</v>
      </c>
      <c r="J15" s="62"/>
      <c r="K15" s="62"/>
      <c r="L15" s="62" t="s">
        <v>1071</v>
      </c>
      <c r="M15" s="62"/>
      <c r="N15" s="62"/>
      <c r="O15" s="62"/>
      <c r="P15" s="63" t="s">
        <v>40</v>
      </c>
      <c r="Q15" s="63" t="s">
        <v>41</v>
      </c>
      <c r="R15" s="63">
        <v>100</v>
      </c>
      <c r="S15" s="63">
        <v>100</v>
      </c>
      <c r="T15" s="63">
        <v>100</v>
      </c>
      <c r="U15" s="65">
        <f t="shared" si="0"/>
        <v>100</v>
      </c>
    </row>
    <row r="16" spans="1:34" ht="75" customHeight="1" thickBot="1">
      <c r="A16" s="56"/>
      <c r="B16" s="61" t="s">
        <v>42</v>
      </c>
      <c r="C16" s="62" t="s">
        <v>42</v>
      </c>
      <c r="D16" s="62"/>
      <c r="E16" s="62"/>
      <c r="F16" s="62"/>
      <c r="G16" s="62"/>
      <c r="H16" s="62"/>
      <c r="I16" s="62" t="s">
        <v>1072</v>
      </c>
      <c r="J16" s="62"/>
      <c r="K16" s="62"/>
      <c r="L16" s="62" t="s">
        <v>1073</v>
      </c>
      <c r="M16" s="62"/>
      <c r="N16" s="62"/>
      <c r="O16" s="62"/>
      <c r="P16" s="63" t="s">
        <v>40</v>
      </c>
      <c r="Q16" s="63" t="s">
        <v>41</v>
      </c>
      <c r="R16" s="63">
        <v>100</v>
      </c>
      <c r="S16" s="63">
        <v>100</v>
      </c>
      <c r="T16" s="63">
        <v>77.78</v>
      </c>
      <c r="U16" s="65">
        <f t="shared" si="0"/>
        <v>77.78</v>
      </c>
    </row>
    <row r="17" spans="1:21" ht="75" customHeight="1" thickTop="1">
      <c r="A17" s="56"/>
      <c r="B17" s="57" t="s">
        <v>50</v>
      </c>
      <c r="C17" s="58" t="s">
        <v>1074</v>
      </c>
      <c r="D17" s="58"/>
      <c r="E17" s="58"/>
      <c r="F17" s="58"/>
      <c r="G17" s="58"/>
      <c r="H17" s="58"/>
      <c r="I17" s="58" t="s">
        <v>1075</v>
      </c>
      <c r="J17" s="58"/>
      <c r="K17" s="58"/>
      <c r="L17" s="58" t="s">
        <v>1076</v>
      </c>
      <c r="M17" s="58"/>
      <c r="N17" s="58"/>
      <c r="O17" s="58"/>
      <c r="P17" s="59" t="s">
        <v>40</v>
      </c>
      <c r="Q17" s="59" t="s">
        <v>54</v>
      </c>
      <c r="R17" s="59">
        <v>100</v>
      </c>
      <c r="S17" s="59">
        <v>100</v>
      </c>
      <c r="T17" s="59">
        <v>100</v>
      </c>
      <c r="U17" s="60">
        <f t="shared" si="0"/>
        <v>100</v>
      </c>
    </row>
    <row r="18" spans="1:21" ht="75" customHeight="1">
      <c r="A18" s="56"/>
      <c r="B18" s="61" t="s">
        <v>42</v>
      </c>
      <c r="C18" s="62" t="s">
        <v>1077</v>
      </c>
      <c r="D18" s="62"/>
      <c r="E18" s="62"/>
      <c r="F18" s="62"/>
      <c r="G18" s="62"/>
      <c r="H18" s="62"/>
      <c r="I18" s="62" t="s">
        <v>1078</v>
      </c>
      <c r="J18" s="62"/>
      <c r="K18" s="62"/>
      <c r="L18" s="62" t="s">
        <v>1079</v>
      </c>
      <c r="M18" s="62"/>
      <c r="N18" s="62"/>
      <c r="O18" s="62"/>
      <c r="P18" s="63" t="s">
        <v>40</v>
      </c>
      <c r="Q18" s="63" t="s">
        <v>59</v>
      </c>
      <c r="R18" s="63">
        <v>100</v>
      </c>
      <c r="S18" s="63">
        <v>100</v>
      </c>
      <c r="T18" s="63">
        <v>100</v>
      </c>
      <c r="U18" s="65">
        <f t="shared" si="0"/>
        <v>100</v>
      </c>
    </row>
    <row r="19" spans="1:21" ht="75" customHeight="1">
      <c r="A19" s="56"/>
      <c r="B19" s="61" t="s">
        <v>42</v>
      </c>
      <c r="C19" s="62" t="s">
        <v>1080</v>
      </c>
      <c r="D19" s="62"/>
      <c r="E19" s="62"/>
      <c r="F19" s="62"/>
      <c r="G19" s="62"/>
      <c r="H19" s="62"/>
      <c r="I19" s="62" t="s">
        <v>1081</v>
      </c>
      <c r="J19" s="62"/>
      <c r="K19" s="62"/>
      <c r="L19" s="62" t="s">
        <v>1082</v>
      </c>
      <c r="M19" s="62"/>
      <c r="N19" s="62"/>
      <c r="O19" s="62"/>
      <c r="P19" s="63" t="s">
        <v>40</v>
      </c>
      <c r="Q19" s="63" t="s">
        <v>59</v>
      </c>
      <c r="R19" s="63">
        <v>100</v>
      </c>
      <c r="S19" s="63">
        <v>100</v>
      </c>
      <c r="T19" s="63">
        <v>100</v>
      </c>
      <c r="U19" s="65">
        <f t="shared" si="0"/>
        <v>100</v>
      </c>
    </row>
    <row r="20" spans="1:21" ht="75" customHeight="1">
      <c r="A20" s="56"/>
      <c r="B20" s="61" t="s">
        <v>42</v>
      </c>
      <c r="C20" s="62" t="s">
        <v>1083</v>
      </c>
      <c r="D20" s="62"/>
      <c r="E20" s="62"/>
      <c r="F20" s="62"/>
      <c r="G20" s="62"/>
      <c r="H20" s="62"/>
      <c r="I20" s="62" t="s">
        <v>1084</v>
      </c>
      <c r="J20" s="62"/>
      <c r="K20" s="62"/>
      <c r="L20" s="62" t="s">
        <v>1085</v>
      </c>
      <c r="M20" s="62"/>
      <c r="N20" s="62"/>
      <c r="O20" s="62"/>
      <c r="P20" s="63" t="s">
        <v>40</v>
      </c>
      <c r="Q20" s="63" t="s">
        <v>147</v>
      </c>
      <c r="R20" s="63">
        <v>100</v>
      </c>
      <c r="S20" s="63">
        <v>100</v>
      </c>
      <c r="T20" s="63">
        <v>93.4</v>
      </c>
      <c r="U20" s="65">
        <f t="shared" si="0"/>
        <v>93.4</v>
      </c>
    </row>
    <row r="21" spans="1:21" ht="75" customHeight="1">
      <c r="A21" s="56"/>
      <c r="B21" s="61" t="s">
        <v>42</v>
      </c>
      <c r="C21" s="62" t="s">
        <v>42</v>
      </c>
      <c r="D21" s="62"/>
      <c r="E21" s="62"/>
      <c r="F21" s="62"/>
      <c r="G21" s="62"/>
      <c r="H21" s="62"/>
      <c r="I21" s="62" t="s">
        <v>1086</v>
      </c>
      <c r="J21" s="62"/>
      <c r="K21" s="62"/>
      <c r="L21" s="62" t="s">
        <v>1087</v>
      </c>
      <c r="M21" s="62"/>
      <c r="N21" s="62"/>
      <c r="O21" s="62"/>
      <c r="P21" s="63" t="s">
        <v>40</v>
      </c>
      <c r="Q21" s="63" t="s">
        <v>59</v>
      </c>
      <c r="R21" s="63">
        <v>100</v>
      </c>
      <c r="S21" s="63">
        <v>100</v>
      </c>
      <c r="T21" s="63">
        <v>100</v>
      </c>
      <c r="U21" s="65">
        <f t="shared" si="0"/>
        <v>100</v>
      </c>
    </row>
    <row r="22" spans="1:21" ht="75" customHeight="1">
      <c r="A22" s="56"/>
      <c r="B22" s="61" t="s">
        <v>42</v>
      </c>
      <c r="C22" s="62" t="s">
        <v>1088</v>
      </c>
      <c r="D22" s="62"/>
      <c r="E22" s="62"/>
      <c r="F22" s="62"/>
      <c r="G22" s="62"/>
      <c r="H22" s="62"/>
      <c r="I22" s="62" t="s">
        <v>1089</v>
      </c>
      <c r="J22" s="62"/>
      <c r="K22" s="62"/>
      <c r="L22" s="62" t="s">
        <v>1090</v>
      </c>
      <c r="M22" s="62"/>
      <c r="N22" s="62"/>
      <c r="O22" s="62"/>
      <c r="P22" s="63" t="s">
        <v>40</v>
      </c>
      <c r="Q22" s="63" t="s">
        <v>147</v>
      </c>
      <c r="R22" s="63">
        <v>0</v>
      </c>
      <c r="S22" s="63">
        <v>0</v>
      </c>
      <c r="T22" s="63">
        <v>0</v>
      </c>
      <c r="U22" s="65" t="str">
        <f t="shared" si="0"/>
        <v>N/A</v>
      </c>
    </row>
    <row r="23" spans="1:21" ht="75" customHeight="1">
      <c r="A23" s="56"/>
      <c r="B23" s="61" t="s">
        <v>42</v>
      </c>
      <c r="C23" s="62" t="s">
        <v>1091</v>
      </c>
      <c r="D23" s="62"/>
      <c r="E23" s="62"/>
      <c r="F23" s="62"/>
      <c r="G23" s="62"/>
      <c r="H23" s="62"/>
      <c r="I23" s="62" t="s">
        <v>1092</v>
      </c>
      <c r="J23" s="62"/>
      <c r="K23" s="62"/>
      <c r="L23" s="62" t="s">
        <v>1093</v>
      </c>
      <c r="M23" s="62"/>
      <c r="N23" s="62"/>
      <c r="O23" s="62"/>
      <c r="P23" s="63" t="s">
        <v>40</v>
      </c>
      <c r="Q23" s="63" t="s">
        <v>59</v>
      </c>
      <c r="R23" s="63">
        <v>100</v>
      </c>
      <c r="S23" s="63">
        <v>100</v>
      </c>
      <c r="T23" s="63">
        <v>100</v>
      </c>
      <c r="U23" s="65">
        <f t="shared" si="0"/>
        <v>100</v>
      </c>
    </row>
    <row r="24" spans="1:21" ht="75" customHeight="1">
      <c r="A24" s="56"/>
      <c r="B24" s="61" t="s">
        <v>42</v>
      </c>
      <c r="C24" s="62" t="s">
        <v>1094</v>
      </c>
      <c r="D24" s="62"/>
      <c r="E24" s="62"/>
      <c r="F24" s="62"/>
      <c r="G24" s="62"/>
      <c r="H24" s="62"/>
      <c r="I24" s="62" t="s">
        <v>1095</v>
      </c>
      <c r="J24" s="62"/>
      <c r="K24" s="62"/>
      <c r="L24" s="62" t="s">
        <v>1096</v>
      </c>
      <c r="M24" s="62"/>
      <c r="N24" s="62"/>
      <c r="O24" s="62"/>
      <c r="P24" s="63" t="s">
        <v>40</v>
      </c>
      <c r="Q24" s="63" t="s">
        <v>59</v>
      </c>
      <c r="R24" s="63">
        <v>100</v>
      </c>
      <c r="S24" s="63">
        <v>100</v>
      </c>
      <c r="T24" s="63">
        <v>100</v>
      </c>
      <c r="U24" s="65">
        <f t="shared" si="0"/>
        <v>100</v>
      </c>
    </row>
    <row r="25" spans="1:21" ht="75" customHeight="1" thickBot="1">
      <c r="A25" s="56"/>
      <c r="B25" s="61" t="s">
        <v>42</v>
      </c>
      <c r="C25" s="62" t="s">
        <v>1097</v>
      </c>
      <c r="D25" s="62"/>
      <c r="E25" s="62"/>
      <c r="F25" s="62"/>
      <c r="G25" s="62"/>
      <c r="H25" s="62"/>
      <c r="I25" s="62" t="s">
        <v>1098</v>
      </c>
      <c r="J25" s="62"/>
      <c r="K25" s="62"/>
      <c r="L25" s="62" t="s">
        <v>1099</v>
      </c>
      <c r="M25" s="62"/>
      <c r="N25" s="62"/>
      <c r="O25" s="62"/>
      <c r="P25" s="63" t="s">
        <v>40</v>
      </c>
      <c r="Q25" s="63" t="s">
        <v>59</v>
      </c>
      <c r="R25" s="63">
        <v>100</v>
      </c>
      <c r="S25" s="63">
        <v>100</v>
      </c>
      <c r="T25" s="63">
        <v>100</v>
      </c>
      <c r="U25" s="65">
        <f t="shared" si="0"/>
        <v>100</v>
      </c>
    </row>
    <row r="26" spans="1:21" ht="75" customHeight="1" thickTop="1">
      <c r="A26" s="56"/>
      <c r="B26" s="57" t="s">
        <v>55</v>
      </c>
      <c r="C26" s="58" t="s">
        <v>1100</v>
      </c>
      <c r="D26" s="58"/>
      <c r="E26" s="58"/>
      <c r="F26" s="58"/>
      <c r="G26" s="58"/>
      <c r="H26" s="58"/>
      <c r="I26" s="58" t="s">
        <v>1101</v>
      </c>
      <c r="J26" s="58"/>
      <c r="K26" s="58"/>
      <c r="L26" s="58" t="s">
        <v>1102</v>
      </c>
      <c r="M26" s="58"/>
      <c r="N26" s="58"/>
      <c r="O26" s="58"/>
      <c r="P26" s="59" t="s">
        <v>40</v>
      </c>
      <c r="Q26" s="59" t="s">
        <v>59</v>
      </c>
      <c r="R26" s="59">
        <v>100</v>
      </c>
      <c r="S26" s="59">
        <v>100</v>
      </c>
      <c r="T26" s="59">
        <v>100</v>
      </c>
      <c r="U26" s="60">
        <f t="shared" si="0"/>
        <v>100</v>
      </c>
    </row>
    <row r="27" spans="1:21" ht="75" customHeight="1">
      <c r="A27" s="56"/>
      <c r="B27" s="61" t="s">
        <v>42</v>
      </c>
      <c r="C27" s="62" t="s">
        <v>1103</v>
      </c>
      <c r="D27" s="62"/>
      <c r="E27" s="62"/>
      <c r="F27" s="62"/>
      <c r="G27" s="62"/>
      <c r="H27" s="62"/>
      <c r="I27" s="62" t="s">
        <v>1104</v>
      </c>
      <c r="J27" s="62"/>
      <c r="K27" s="62"/>
      <c r="L27" s="62" t="s">
        <v>1105</v>
      </c>
      <c r="M27" s="62"/>
      <c r="N27" s="62"/>
      <c r="O27" s="62"/>
      <c r="P27" s="63" t="s">
        <v>40</v>
      </c>
      <c r="Q27" s="63" t="s">
        <v>59</v>
      </c>
      <c r="R27" s="63">
        <v>0</v>
      </c>
      <c r="S27" s="63">
        <v>0</v>
      </c>
      <c r="T27" s="63">
        <v>0</v>
      </c>
      <c r="U27" s="65" t="str">
        <f t="shared" si="0"/>
        <v>N/A</v>
      </c>
    </row>
    <row r="28" spans="1:21" ht="75" customHeight="1">
      <c r="A28" s="56"/>
      <c r="B28" s="61" t="s">
        <v>42</v>
      </c>
      <c r="C28" s="62" t="s">
        <v>1106</v>
      </c>
      <c r="D28" s="62"/>
      <c r="E28" s="62"/>
      <c r="F28" s="62"/>
      <c r="G28" s="62"/>
      <c r="H28" s="62"/>
      <c r="I28" s="62" t="s">
        <v>1107</v>
      </c>
      <c r="J28" s="62"/>
      <c r="K28" s="62"/>
      <c r="L28" s="62" t="s">
        <v>1108</v>
      </c>
      <c r="M28" s="62"/>
      <c r="N28" s="62"/>
      <c r="O28" s="62"/>
      <c r="P28" s="63" t="s">
        <v>40</v>
      </c>
      <c r="Q28" s="63" t="s">
        <v>59</v>
      </c>
      <c r="R28" s="63">
        <v>100</v>
      </c>
      <c r="S28" s="63">
        <v>100</v>
      </c>
      <c r="T28" s="63">
        <v>100</v>
      </c>
      <c r="U28" s="65">
        <f t="shared" si="0"/>
        <v>100</v>
      </c>
    </row>
    <row r="29" spans="1:21" ht="75" customHeight="1">
      <c r="A29" s="56"/>
      <c r="B29" s="61" t="s">
        <v>42</v>
      </c>
      <c r="C29" s="62" t="s">
        <v>1109</v>
      </c>
      <c r="D29" s="62"/>
      <c r="E29" s="62"/>
      <c r="F29" s="62"/>
      <c r="G29" s="62"/>
      <c r="H29" s="62"/>
      <c r="I29" s="62" t="s">
        <v>1110</v>
      </c>
      <c r="J29" s="62"/>
      <c r="K29" s="62"/>
      <c r="L29" s="62" t="s">
        <v>1111</v>
      </c>
      <c r="M29" s="62"/>
      <c r="N29" s="62"/>
      <c r="O29" s="62"/>
      <c r="P29" s="63" t="s">
        <v>40</v>
      </c>
      <c r="Q29" s="63" t="s">
        <v>59</v>
      </c>
      <c r="R29" s="63">
        <v>100</v>
      </c>
      <c r="S29" s="63">
        <v>100</v>
      </c>
      <c r="T29" s="63">
        <v>100</v>
      </c>
      <c r="U29" s="65">
        <f t="shared" si="0"/>
        <v>100</v>
      </c>
    </row>
    <row r="30" spans="1:21" ht="75" customHeight="1">
      <c r="A30" s="56"/>
      <c r="B30" s="61" t="s">
        <v>42</v>
      </c>
      <c r="C30" s="62" t="s">
        <v>1112</v>
      </c>
      <c r="D30" s="62"/>
      <c r="E30" s="62"/>
      <c r="F30" s="62"/>
      <c r="G30" s="62"/>
      <c r="H30" s="62"/>
      <c r="I30" s="62" t="s">
        <v>1113</v>
      </c>
      <c r="J30" s="62"/>
      <c r="K30" s="62"/>
      <c r="L30" s="62" t="s">
        <v>1114</v>
      </c>
      <c r="M30" s="62"/>
      <c r="N30" s="62"/>
      <c r="O30" s="62"/>
      <c r="P30" s="63" t="s">
        <v>40</v>
      </c>
      <c r="Q30" s="63" t="s">
        <v>59</v>
      </c>
      <c r="R30" s="63">
        <v>100</v>
      </c>
      <c r="S30" s="63">
        <v>100</v>
      </c>
      <c r="T30" s="63">
        <v>100</v>
      </c>
      <c r="U30" s="65">
        <f t="shared" si="0"/>
        <v>100</v>
      </c>
    </row>
    <row r="31" spans="1:21" ht="75" customHeight="1">
      <c r="A31" s="56"/>
      <c r="B31" s="61" t="s">
        <v>42</v>
      </c>
      <c r="C31" s="62" t="s">
        <v>1115</v>
      </c>
      <c r="D31" s="62"/>
      <c r="E31" s="62"/>
      <c r="F31" s="62"/>
      <c r="G31" s="62"/>
      <c r="H31" s="62"/>
      <c r="I31" s="62" t="s">
        <v>1116</v>
      </c>
      <c r="J31" s="62"/>
      <c r="K31" s="62"/>
      <c r="L31" s="62" t="s">
        <v>1117</v>
      </c>
      <c r="M31" s="62"/>
      <c r="N31" s="62"/>
      <c r="O31" s="62"/>
      <c r="P31" s="63" t="s">
        <v>40</v>
      </c>
      <c r="Q31" s="63" t="s">
        <v>59</v>
      </c>
      <c r="R31" s="63">
        <v>100</v>
      </c>
      <c r="S31" s="63">
        <v>100</v>
      </c>
      <c r="T31" s="63">
        <v>100</v>
      </c>
      <c r="U31" s="65">
        <f t="shared" si="0"/>
        <v>100</v>
      </c>
    </row>
    <row r="32" spans="1:21" ht="75" customHeight="1">
      <c r="A32" s="56"/>
      <c r="B32" s="61" t="s">
        <v>42</v>
      </c>
      <c r="C32" s="62" t="s">
        <v>1118</v>
      </c>
      <c r="D32" s="62"/>
      <c r="E32" s="62"/>
      <c r="F32" s="62"/>
      <c r="G32" s="62"/>
      <c r="H32" s="62"/>
      <c r="I32" s="62" t="s">
        <v>1119</v>
      </c>
      <c r="J32" s="62"/>
      <c r="K32" s="62"/>
      <c r="L32" s="62" t="s">
        <v>1120</v>
      </c>
      <c r="M32" s="62"/>
      <c r="N32" s="62"/>
      <c r="O32" s="62"/>
      <c r="P32" s="63" t="s">
        <v>40</v>
      </c>
      <c r="Q32" s="63" t="s">
        <v>59</v>
      </c>
      <c r="R32" s="63">
        <v>100</v>
      </c>
      <c r="S32" s="63">
        <v>100</v>
      </c>
      <c r="T32" s="63">
        <v>100</v>
      </c>
      <c r="U32" s="65">
        <f t="shared" si="0"/>
        <v>100</v>
      </c>
    </row>
    <row r="33" spans="1:22" ht="75" customHeight="1">
      <c r="A33" s="56"/>
      <c r="B33" s="61" t="s">
        <v>42</v>
      </c>
      <c r="C33" s="62" t="s">
        <v>1121</v>
      </c>
      <c r="D33" s="62"/>
      <c r="E33" s="62"/>
      <c r="F33" s="62"/>
      <c r="G33" s="62"/>
      <c r="H33" s="62"/>
      <c r="I33" s="62" t="s">
        <v>1122</v>
      </c>
      <c r="J33" s="62"/>
      <c r="K33" s="62"/>
      <c r="L33" s="62" t="s">
        <v>1123</v>
      </c>
      <c r="M33" s="62"/>
      <c r="N33" s="62"/>
      <c r="O33" s="62"/>
      <c r="P33" s="63" t="s">
        <v>40</v>
      </c>
      <c r="Q33" s="63" t="s">
        <v>59</v>
      </c>
      <c r="R33" s="63">
        <v>100</v>
      </c>
      <c r="S33" s="63">
        <v>100</v>
      </c>
      <c r="T33" s="63">
        <v>100</v>
      </c>
      <c r="U33" s="65">
        <f t="shared" si="0"/>
        <v>100</v>
      </c>
    </row>
    <row r="34" spans="1:22" ht="75" customHeight="1">
      <c r="A34" s="56"/>
      <c r="B34" s="61" t="s">
        <v>42</v>
      </c>
      <c r="C34" s="62" t="s">
        <v>1124</v>
      </c>
      <c r="D34" s="62"/>
      <c r="E34" s="62"/>
      <c r="F34" s="62"/>
      <c r="G34" s="62"/>
      <c r="H34" s="62"/>
      <c r="I34" s="62" t="s">
        <v>1125</v>
      </c>
      <c r="J34" s="62"/>
      <c r="K34" s="62"/>
      <c r="L34" s="62" t="s">
        <v>1126</v>
      </c>
      <c r="M34" s="62"/>
      <c r="N34" s="62"/>
      <c r="O34" s="62"/>
      <c r="P34" s="63" t="s">
        <v>40</v>
      </c>
      <c r="Q34" s="63" t="s">
        <v>59</v>
      </c>
      <c r="R34" s="63">
        <v>100</v>
      </c>
      <c r="S34" s="63">
        <v>100</v>
      </c>
      <c r="T34" s="63">
        <v>99.08</v>
      </c>
      <c r="U34" s="65">
        <f t="shared" si="0"/>
        <v>99.08</v>
      </c>
    </row>
    <row r="35" spans="1:22" ht="75" customHeight="1">
      <c r="A35" s="56"/>
      <c r="B35" s="61" t="s">
        <v>42</v>
      </c>
      <c r="C35" s="62" t="s">
        <v>1127</v>
      </c>
      <c r="D35" s="62"/>
      <c r="E35" s="62"/>
      <c r="F35" s="62"/>
      <c r="G35" s="62"/>
      <c r="H35" s="62"/>
      <c r="I35" s="62" t="s">
        <v>1128</v>
      </c>
      <c r="J35" s="62"/>
      <c r="K35" s="62"/>
      <c r="L35" s="62" t="s">
        <v>1129</v>
      </c>
      <c r="M35" s="62"/>
      <c r="N35" s="62"/>
      <c r="O35" s="62"/>
      <c r="P35" s="63" t="s">
        <v>40</v>
      </c>
      <c r="Q35" s="63" t="s">
        <v>59</v>
      </c>
      <c r="R35" s="63">
        <v>100</v>
      </c>
      <c r="S35" s="63">
        <v>100</v>
      </c>
      <c r="T35" s="63">
        <v>85.71</v>
      </c>
      <c r="U35" s="65">
        <f t="shared" si="0"/>
        <v>85.71</v>
      </c>
    </row>
    <row r="36" spans="1:22" ht="75" customHeight="1">
      <c r="A36" s="56"/>
      <c r="B36" s="61" t="s">
        <v>42</v>
      </c>
      <c r="C36" s="62" t="s">
        <v>1130</v>
      </c>
      <c r="D36" s="62"/>
      <c r="E36" s="62"/>
      <c r="F36" s="62"/>
      <c r="G36" s="62"/>
      <c r="H36" s="62"/>
      <c r="I36" s="62" t="s">
        <v>1131</v>
      </c>
      <c r="J36" s="62"/>
      <c r="K36" s="62"/>
      <c r="L36" s="62" t="s">
        <v>1132</v>
      </c>
      <c r="M36" s="62"/>
      <c r="N36" s="62"/>
      <c r="O36" s="62"/>
      <c r="P36" s="63" t="s">
        <v>40</v>
      </c>
      <c r="Q36" s="63" t="s">
        <v>59</v>
      </c>
      <c r="R36" s="63">
        <v>100</v>
      </c>
      <c r="S36" s="63">
        <v>100</v>
      </c>
      <c r="T36" s="63">
        <v>100</v>
      </c>
      <c r="U36" s="65">
        <f t="shared" si="0"/>
        <v>100</v>
      </c>
    </row>
    <row r="37" spans="1:22" ht="75" customHeight="1">
      <c r="A37" s="56"/>
      <c r="B37" s="61" t="s">
        <v>42</v>
      </c>
      <c r="C37" s="62" t="s">
        <v>1133</v>
      </c>
      <c r="D37" s="62"/>
      <c r="E37" s="62"/>
      <c r="F37" s="62"/>
      <c r="G37" s="62"/>
      <c r="H37" s="62"/>
      <c r="I37" s="62" t="s">
        <v>1134</v>
      </c>
      <c r="J37" s="62"/>
      <c r="K37" s="62"/>
      <c r="L37" s="62" t="s">
        <v>1096</v>
      </c>
      <c r="M37" s="62"/>
      <c r="N37" s="62"/>
      <c r="O37" s="62"/>
      <c r="P37" s="63" t="s">
        <v>40</v>
      </c>
      <c r="Q37" s="63" t="s">
        <v>59</v>
      </c>
      <c r="R37" s="63">
        <v>100</v>
      </c>
      <c r="S37" s="63">
        <v>100</v>
      </c>
      <c r="T37" s="63">
        <v>100</v>
      </c>
      <c r="U37" s="65">
        <f t="shared" si="0"/>
        <v>100</v>
      </c>
    </row>
    <row r="38" spans="1:22" ht="75" customHeight="1" thickBot="1">
      <c r="A38" s="56"/>
      <c r="B38" s="61" t="s">
        <v>42</v>
      </c>
      <c r="C38" s="62" t="s">
        <v>1135</v>
      </c>
      <c r="D38" s="62"/>
      <c r="E38" s="62"/>
      <c r="F38" s="62"/>
      <c r="G38" s="62"/>
      <c r="H38" s="62"/>
      <c r="I38" s="62" t="s">
        <v>1136</v>
      </c>
      <c r="J38" s="62"/>
      <c r="K38" s="62"/>
      <c r="L38" s="62" t="s">
        <v>1137</v>
      </c>
      <c r="M38" s="62"/>
      <c r="N38" s="62"/>
      <c r="O38" s="62"/>
      <c r="P38" s="63" t="s">
        <v>40</v>
      </c>
      <c r="Q38" s="63" t="s">
        <v>59</v>
      </c>
      <c r="R38" s="63">
        <v>100</v>
      </c>
      <c r="S38" s="63">
        <v>100</v>
      </c>
      <c r="T38" s="63">
        <v>100</v>
      </c>
      <c r="U38" s="65">
        <f t="shared" si="0"/>
        <v>100</v>
      </c>
    </row>
    <row r="39" spans="1:22" ht="22.5" customHeight="1" thickTop="1" thickBot="1">
      <c r="B39" s="9" t="s">
        <v>60</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61</v>
      </c>
      <c r="S40" s="40" t="s">
        <v>62</v>
      </c>
      <c r="T40" s="72" t="s">
        <v>63</v>
      </c>
      <c r="U40" s="40" t="s">
        <v>64</v>
      </c>
    </row>
    <row r="41" spans="1:22" ht="26.25" customHeight="1" thickBot="1">
      <c r="B41" s="73"/>
      <c r="C41" s="74"/>
      <c r="D41" s="74"/>
      <c r="E41" s="74"/>
      <c r="F41" s="74"/>
      <c r="G41" s="74"/>
      <c r="H41" s="75"/>
      <c r="I41" s="75"/>
      <c r="J41" s="75"/>
      <c r="K41" s="75"/>
      <c r="L41" s="75"/>
      <c r="M41" s="75"/>
      <c r="N41" s="75"/>
      <c r="O41" s="75"/>
      <c r="P41" s="76"/>
      <c r="Q41" s="77"/>
      <c r="R41" s="78" t="s">
        <v>65</v>
      </c>
      <c r="S41" s="77" t="s">
        <v>65</v>
      </c>
      <c r="T41" s="77" t="s">
        <v>65</v>
      </c>
      <c r="U41" s="77" t="s">
        <v>66</v>
      </c>
    </row>
    <row r="42" spans="1:22" ht="13.5" customHeight="1" thickBot="1">
      <c r="B42" s="79" t="s">
        <v>67</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68</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69</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70</v>
      </c>
      <c r="C45" s="93"/>
      <c r="D45" s="93"/>
      <c r="E45" s="93"/>
      <c r="F45" s="93"/>
      <c r="G45" s="93"/>
      <c r="H45" s="93"/>
      <c r="I45" s="93"/>
      <c r="J45" s="93"/>
      <c r="K45" s="93"/>
      <c r="L45" s="93"/>
      <c r="M45" s="93"/>
      <c r="N45" s="93"/>
      <c r="O45" s="93"/>
      <c r="P45" s="93"/>
      <c r="Q45" s="93"/>
      <c r="R45" s="93"/>
      <c r="S45" s="93"/>
      <c r="T45" s="93"/>
      <c r="U45" s="92"/>
    </row>
    <row r="46" spans="1:22" ht="22.2" customHeight="1">
      <c r="B46" s="94" t="s">
        <v>1138</v>
      </c>
      <c r="C46" s="96"/>
      <c r="D46" s="96"/>
      <c r="E46" s="96"/>
      <c r="F46" s="96"/>
      <c r="G46" s="96"/>
      <c r="H46" s="96"/>
      <c r="I46" s="96"/>
      <c r="J46" s="96"/>
      <c r="K46" s="96"/>
      <c r="L46" s="96"/>
      <c r="M46" s="96"/>
      <c r="N46" s="96"/>
      <c r="O46" s="96"/>
      <c r="P46" s="96"/>
      <c r="Q46" s="96"/>
      <c r="R46" s="96"/>
      <c r="S46" s="96"/>
      <c r="T46" s="96"/>
      <c r="U46" s="95"/>
    </row>
    <row r="47" spans="1:22" ht="74.55" customHeight="1">
      <c r="B47" s="94" t="s">
        <v>1139</v>
      </c>
      <c r="C47" s="96"/>
      <c r="D47" s="96"/>
      <c r="E47" s="96"/>
      <c r="F47" s="96"/>
      <c r="G47" s="96"/>
      <c r="H47" s="96"/>
      <c r="I47" s="96"/>
      <c r="J47" s="96"/>
      <c r="K47" s="96"/>
      <c r="L47" s="96"/>
      <c r="M47" s="96"/>
      <c r="N47" s="96"/>
      <c r="O47" s="96"/>
      <c r="P47" s="96"/>
      <c r="Q47" s="96"/>
      <c r="R47" s="96"/>
      <c r="S47" s="96"/>
      <c r="T47" s="96"/>
      <c r="U47" s="95"/>
    </row>
    <row r="48" spans="1:22" ht="20.55" customHeight="1">
      <c r="B48" s="94" t="s">
        <v>1140</v>
      </c>
      <c r="C48" s="96"/>
      <c r="D48" s="96"/>
      <c r="E48" s="96"/>
      <c r="F48" s="96"/>
      <c r="G48" s="96"/>
      <c r="H48" s="96"/>
      <c r="I48" s="96"/>
      <c r="J48" s="96"/>
      <c r="K48" s="96"/>
      <c r="L48" s="96"/>
      <c r="M48" s="96"/>
      <c r="N48" s="96"/>
      <c r="O48" s="96"/>
      <c r="P48" s="96"/>
      <c r="Q48" s="96"/>
      <c r="R48" s="96"/>
      <c r="S48" s="96"/>
      <c r="T48" s="96"/>
      <c r="U48" s="95"/>
    </row>
    <row r="49" spans="2:21" ht="56.25" customHeight="1">
      <c r="B49" s="94" t="s">
        <v>1141</v>
      </c>
      <c r="C49" s="96"/>
      <c r="D49" s="96"/>
      <c r="E49" s="96"/>
      <c r="F49" s="96"/>
      <c r="G49" s="96"/>
      <c r="H49" s="96"/>
      <c r="I49" s="96"/>
      <c r="J49" s="96"/>
      <c r="K49" s="96"/>
      <c r="L49" s="96"/>
      <c r="M49" s="96"/>
      <c r="N49" s="96"/>
      <c r="O49" s="96"/>
      <c r="P49" s="96"/>
      <c r="Q49" s="96"/>
      <c r="R49" s="96"/>
      <c r="S49" s="96"/>
      <c r="T49" s="96"/>
      <c r="U49" s="95"/>
    </row>
    <row r="50" spans="2:21" ht="22.2" customHeight="1">
      <c r="B50" s="94" t="s">
        <v>1142</v>
      </c>
      <c r="C50" s="96"/>
      <c r="D50" s="96"/>
      <c r="E50" s="96"/>
      <c r="F50" s="96"/>
      <c r="G50" s="96"/>
      <c r="H50" s="96"/>
      <c r="I50" s="96"/>
      <c r="J50" s="96"/>
      <c r="K50" s="96"/>
      <c r="L50" s="96"/>
      <c r="M50" s="96"/>
      <c r="N50" s="96"/>
      <c r="O50" s="96"/>
      <c r="P50" s="96"/>
      <c r="Q50" s="96"/>
      <c r="R50" s="96"/>
      <c r="S50" s="96"/>
      <c r="T50" s="96"/>
      <c r="U50" s="95"/>
    </row>
    <row r="51" spans="2:21" ht="33.75" customHeight="1">
      <c r="B51" s="94" t="s">
        <v>1143</v>
      </c>
      <c r="C51" s="96"/>
      <c r="D51" s="96"/>
      <c r="E51" s="96"/>
      <c r="F51" s="96"/>
      <c r="G51" s="96"/>
      <c r="H51" s="96"/>
      <c r="I51" s="96"/>
      <c r="J51" s="96"/>
      <c r="K51" s="96"/>
      <c r="L51" s="96"/>
      <c r="M51" s="96"/>
      <c r="N51" s="96"/>
      <c r="O51" s="96"/>
      <c r="P51" s="96"/>
      <c r="Q51" s="96"/>
      <c r="R51" s="96"/>
      <c r="S51" s="96"/>
      <c r="T51" s="96"/>
      <c r="U51" s="95"/>
    </row>
    <row r="52" spans="2:21" ht="19.05" customHeight="1">
      <c r="B52" s="94" t="s">
        <v>1144</v>
      </c>
      <c r="C52" s="96"/>
      <c r="D52" s="96"/>
      <c r="E52" s="96"/>
      <c r="F52" s="96"/>
      <c r="G52" s="96"/>
      <c r="H52" s="96"/>
      <c r="I52" s="96"/>
      <c r="J52" s="96"/>
      <c r="K52" s="96"/>
      <c r="L52" s="96"/>
      <c r="M52" s="96"/>
      <c r="N52" s="96"/>
      <c r="O52" s="96"/>
      <c r="P52" s="96"/>
      <c r="Q52" s="96"/>
      <c r="R52" s="96"/>
      <c r="S52" s="96"/>
      <c r="T52" s="96"/>
      <c r="U52" s="95"/>
    </row>
    <row r="53" spans="2:21" ht="18.3" customHeight="1">
      <c r="B53" s="94" t="s">
        <v>1145</v>
      </c>
      <c r="C53" s="96"/>
      <c r="D53" s="96"/>
      <c r="E53" s="96"/>
      <c r="F53" s="96"/>
      <c r="G53" s="96"/>
      <c r="H53" s="96"/>
      <c r="I53" s="96"/>
      <c r="J53" s="96"/>
      <c r="K53" s="96"/>
      <c r="L53" s="96"/>
      <c r="M53" s="96"/>
      <c r="N53" s="96"/>
      <c r="O53" s="96"/>
      <c r="P53" s="96"/>
      <c r="Q53" s="96"/>
      <c r="R53" s="96"/>
      <c r="S53" s="96"/>
      <c r="T53" s="96"/>
      <c r="U53" s="95"/>
    </row>
    <row r="54" spans="2:21" ht="17.7" customHeight="1">
      <c r="B54" s="94" t="s">
        <v>1146</v>
      </c>
      <c r="C54" s="96"/>
      <c r="D54" s="96"/>
      <c r="E54" s="96"/>
      <c r="F54" s="96"/>
      <c r="G54" s="96"/>
      <c r="H54" s="96"/>
      <c r="I54" s="96"/>
      <c r="J54" s="96"/>
      <c r="K54" s="96"/>
      <c r="L54" s="96"/>
      <c r="M54" s="96"/>
      <c r="N54" s="96"/>
      <c r="O54" s="96"/>
      <c r="P54" s="96"/>
      <c r="Q54" s="96"/>
      <c r="R54" s="96"/>
      <c r="S54" s="96"/>
      <c r="T54" s="96"/>
      <c r="U54" s="95"/>
    </row>
    <row r="55" spans="2:21" ht="49.2" customHeight="1">
      <c r="B55" s="94" t="s">
        <v>1147</v>
      </c>
      <c r="C55" s="96"/>
      <c r="D55" s="96"/>
      <c r="E55" s="96"/>
      <c r="F55" s="96"/>
      <c r="G55" s="96"/>
      <c r="H55" s="96"/>
      <c r="I55" s="96"/>
      <c r="J55" s="96"/>
      <c r="K55" s="96"/>
      <c r="L55" s="96"/>
      <c r="M55" s="96"/>
      <c r="N55" s="96"/>
      <c r="O55" s="96"/>
      <c r="P55" s="96"/>
      <c r="Q55" s="96"/>
      <c r="R55" s="96"/>
      <c r="S55" s="96"/>
      <c r="T55" s="96"/>
      <c r="U55" s="95"/>
    </row>
    <row r="56" spans="2:21" ht="37.200000000000003" customHeight="1">
      <c r="B56" s="94" t="s">
        <v>1148</v>
      </c>
      <c r="C56" s="96"/>
      <c r="D56" s="96"/>
      <c r="E56" s="96"/>
      <c r="F56" s="96"/>
      <c r="G56" s="96"/>
      <c r="H56" s="96"/>
      <c r="I56" s="96"/>
      <c r="J56" s="96"/>
      <c r="K56" s="96"/>
      <c r="L56" s="96"/>
      <c r="M56" s="96"/>
      <c r="N56" s="96"/>
      <c r="O56" s="96"/>
      <c r="P56" s="96"/>
      <c r="Q56" s="96"/>
      <c r="R56" s="96"/>
      <c r="S56" s="96"/>
      <c r="T56" s="96"/>
      <c r="U56" s="95"/>
    </row>
    <row r="57" spans="2:21" ht="48.45" customHeight="1">
      <c r="B57" s="94" t="s">
        <v>1149</v>
      </c>
      <c r="C57" s="96"/>
      <c r="D57" s="96"/>
      <c r="E57" s="96"/>
      <c r="F57" s="96"/>
      <c r="G57" s="96"/>
      <c r="H57" s="96"/>
      <c r="I57" s="96"/>
      <c r="J57" s="96"/>
      <c r="K57" s="96"/>
      <c r="L57" s="96"/>
      <c r="M57" s="96"/>
      <c r="N57" s="96"/>
      <c r="O57" s="96"/>
      <c r="P57" s="96"/>
      <c r="Q57" s="96"/>
      <c r="R57" s="96"/>
      <c r="S57" s="96"/>
      <c r="T57" s="96"/>
      <c r="U57" s="95"/>
    </row>
    <row r="58" spans="2:21" ht="53.7" customHeight="1">
      <c r="B58" s="94" t="s">
        <v>1150</v>
      </c>
      <c r="C58" s="96"/>
      <c r="D58" s="96"/>
      <c r="E58" s="96"/>
      <c r="F58" s="96"/>
      <c r="G58" s="96"/>
      <c r="H58" s="96"/>
      <c r="I58" s="96"/>
      <c r="J58" s="96"/>
      <c r="K58" s="96"/>
      <c r="L58" s="96"/>
      <c r="M58" s="96"/>
      <c r="N58" s="96"/>
      <c r="O58" s="96"/>
      <c r="P58" s="96"/>
      <c r="Q58" s="96"/>
      <c r="R58" s="96"/>
      <c r="S58" s="96"/>
      <c r="T58" s="96"/>
      <c r="U58" s="95"/>
    </row>
    <row r="59" spans="2:21" ht="19.8" customHeight="1">
      <c r="B59" s="94" t="s">
        <v>1151</v>
      </c>
      <c r="C59" s="96"/>
      <c r="D59" s="96"/>
      <c r="E59" s="96"/>
      <c r="F59" s="96"/>
      <c r="G59" s="96"/>
      <c r="H59" s="96"/>
      <c r="I59" s="96"/>
      <c r="J59" s="96"/>
      <c r="K59" s="96"/>
      <c r="L59" s="96"/>
      <c r="M59" s="96"/>
      <c r="N59" s="96"/>
      <c r="O59" s="96"/>
      <c r="P59" s="96"/>
      <c r="Q59" s="96"/>
      <c r="R59" s="96"/>
      <c r="S59" s="96"/>
      <c r="T59" s="96"/>
      <c r="U59" s="95"/>
    </row>
    <row r="60" spans="2:21" ht="19.05" customHeight="1">
      <c r="B60" s="94" t="s">
        <v>1152</v>
      </c>
      <c r="C60" s="96"/>
      <c r="D60" s="96"/>
      <c r="E60" s="96"/>
      <c r="F60" s="96"/>
      <c r="G60" s="96"/>
      <c r="H60" s="96"/>
      <c r="I60" s="96"/>
      <c r="J60" s="96"/>
      <c r="K60" s="96"/>
      <c r="L60" s="96"/>
      <c r="M60" s="96"/>
      <c r="N60" s="96"/>
      <c r="O60" s="96"/>
      <c r="P60" s="96"/>
      <c r="Q60" s="96"/>
      <c r="R60" s="96"/>
      <c r="S60" s="96"/>
      <c r="T60" s="96"/>
      <c r="U60" s="95"/>
    </row>
    <row r="61" spans="2:21" ht="18" customHeight="1">
      <c r="B61" s="94" t="s">
        <v>1153</v>
      </c>
      <c r="C61" s="96"/>
      <c r="D61" s="96"/>
      <c r="E61" s="96"/>
      <c r="F61" s="96"/>
      <c r="G61" s="96"/>
      <c r="H61" s="96"/>
      <c r="I61" s="96"/>
      <c r="J61" s="96"/>
      <c r="K61" s="96"/>
      <c r="L61" s="96"/>
      <c r="M61" s="96"/>
      <c r="N61" s="96"/>
      <c r="O61" s="96"/>
      <c r="P61" s="96"/>
      <c r="Q61" s="96"/>
      <c r="R61" s="96"/>
      <c r="S61" s="96"/>
      <c r="T61" s="96"/>
      <c r="U61" s="95"/>
    </row>
    <row r="62" spans="2:21" ht="57.45" customHeight="1">
      <c r="B62" s="94" t="s">
        <v>1154</v>
      </c>
      <c r="C62" s="96"/>
      <c r="D62" s="96"/>
      <c r="E62" s="96"/>
      <c r="F62" s="96"/>
      <c r="G62" s="96"/>
      <c r="H62" s="96"/>
      <c r="I62" s="96"/>
      <c r="J62" s="96"/>
      <c r="K62" s="96"/>
      <c r="L62" s="96"/>
      <c r="M62" s="96"/>
      <c r="N62" s="96"/>
      <c r="O62" s="96"/>
      <c r="P62" s="96"/>
      <c r="Q62" s="96"/>
      <c r="R62" s="96"/>
      <c r="S62" s="96"/>
      <c r="T62" s="96"/>
      <c r="U62" s="95"/>
    </row>
    <row r="63" spans="2:21" ht="18" customHeight="1">
      <c r="B63" s="94" t="s">
        <v>1155</v>
      </c>
      <c r="C63" s="96"/>
      <c r="D63" s="96"/>
      <c r="E63" s="96"/>
      <c r="F63" s="96"/>
      <c r="G63" s="96"/>
      <c r="H63" s="96"/>
      <c r="I63" s="96"/>
      <c r="J63" s="96"/>
      <c r="K63" s="96"/>
      <c r="L63" s="96"/>
      <c r="M63" s="96"/>
      <c r="N63" s="96"/>
      <c r="O63" s="96"/>
      <c r="P63" s="96"/>
      <c r="Q63" s="96"/>
      <c r="R63" s="96"/>
      <c r="S63" s="96"/>
      <c r="T63" s="96"/>
      <c r="U63" s="95"/>
    </row>
    <row r="64" spans="2:21" ht="34.5" customHeight="1">
      <c r="B64" s="94" t="s">
        <v>1156</v>
      </c>
      <c r="C64" s="96"/>
      <c r="D64" s="96"/>
      <c r="E64" s="96"/>
      <c r="F64" s="96"/>
      <c r="G64" s="96"/>
      <c r="H64" s="96"/>
      <c r="I64" s="96"/>
      <c r="J64" s="96"/>
      <c r="K64" s="96"/>
      <c r="L64" s="96"/>
      <c r="M64" s="96"/>
      <c r="N64" s="96"/>
      <c r="O64" s="96"/>
      <c r="P64" s="96"/>
      <c r="Q64" s="96"/>
      <c r="R64" s="96"/>
      <c r="S64" s="96"/>
      <c r="T64" s="96"/>
      <c r="U64" s="95"/>
    </row>
    <row r="65" spans="2:21" ht="17.25" customHeight="1">
      <c r="B65" s="94" t="s">
        <v>1157</v>
      </c>
      <c r="C65" s="96"/>
      <c r="D65" s="96"/>
      <c r="E65" s="96"/>
      <c r="F65" s="96"/>
      <c r="G65" s="96"/>
      <c r="H65" s="96"/>
      <c r="I65" s="96"/>
      <c r="J65" s="96"/>
      <c r="K65" s="96"/>
      <c r="L65" s="96"/>
      <c r="M65" s="96"/>
      <c r="N65" s="96"/>
      <c r="O65" s="96"/>
      <c r="P65" s="96"/>
      <c r="Q65" s="96"/>
      <c r="R65" s="96"/>
      <c r="S65" s="96"/>
      <c r="T65" s="96"/>
      <c r="U65" s="95"/>
    </row>
    <row r="66" spans="2:21" ht="34.5" customHeight="1">
      <c r="B66" s="94" t="s">
        <v>1158</v>
      </c>
      <c r="C66" s="96"/>
      <c r="D66" s="96"/>
      <c r="E66" s="96"/>
      <c r="F66" s="96"/>
      <c r="G66" s="96"/>
      <c r="H66" s="96"/>
      <c r="I66" s="96"/>
      <c r="J66" s="96"/>
      <c r="K66" s="96"/>
      <c r="L66" s="96"/>
      <c r="M66" s="96"/>
      <c r="N66" s="96"/>
      <c r="O66" s="96"/>
      <c r="P66" s="96"/>
      <c r="Q66" s="96"/>
      <c r="R66" s="96"/>
      <c r="S66" s="96"/>
      <c r="T66" s="96"/>
      <c r="U66" s="95"/>
    </row>
    <row r="67" spans="2:21" ht="17.25" customHeight="1">
      <c r="B67" s="94" t="s">
        <v>1159</v>
      </c>
      <c r="C67" s="96"/>
      <c r="D67" s="96"/>
      <c r="E67" s="96"/>
      <c r="F67" s="96"/>
      <c r="G67" s="96"/>
      <c r="H67" s="96"/>
      <c r="I67" s="96"/>
      <c r="J67" s="96"/>
      <c r="K67" s="96"/>
      <c r="L67" s="96"/>
      <c r="M67" s="96"/>
      <c r="N67" s="96"/>
      <c r="O67" s="96"/>
      <c r="P67" s="96"/>
      <c r="Q67" s="96"/>
      <c r="R67" s="96"/>
      <c r="S67" s="96"/>
      <c r="T67" s="96"/>
      <c r="U67" s="95"/>
    </row>
    <row r="68" spans="2:21" ht="17.25" customHeight="1">
      <c r="B68" s="94" t="s">
        <v>1160</v>
      </c>
      <c r="C68" s="96"/>
      <c r="D68" s="96"/>
      <c r="E68" s="96"/>
      <c r="F68" s="96"/>
      <c r="G68" s="96"/>
      <c r="H68" s="96"/>
      <c r="I68" s="96"/>
      <c r="J68" s="96"/>
      <c r="K68" s="96"/>
      <c r="L68" s="96"/>
      <c r="M68" s="96"/>
      <c r="N68" s="96"/>
      <c r="O68" s="96"/>
      <c r="P68" s="96"/>
      <c r="Q68" s="96"/>
      <c r="R68" s="96"/>
      <c r="S68" s="96"/>
      <c r="T68" s="96"/>
      <c r="U68" s="95"/>
    </row>
    <row r="69" spans="2:21" ht="63.75" customHeight="1">
      <c r="B69" s="94" t="s">
        <v>1161</v>
      </c>
      <c r="C69" s="96"/>
      <c r="D69" s="96"/>
      <c r="E69" s="96"/>
      <c r="F69" s="96"/>
      <c r="G69" s="96"/>
      <c r="H69" s="96"/>
      <c r="I69" s="96"/>
      <c r="J69" s="96"/>
      <c r="K69" s="96"/>
      <c r="L69" s="96"/>
      <c r="M69" s="96"/>
      <c r="N69" s="96"/>
      <c r="O69" s="96"/>
      <c r="P69" s="96"/>
      <c r="Q69" s="96"/>
      <c r="R69" s="96"/>
      <c r="S69" s="96"/>
      <c r="T69" s="96"/>
      <c r="U69" s="95"/>
    </row>
    <row r="70" spans="2:21" ht="45.45" customHeight="1">
      <c r="B70" s="94" t="s">
        <v>1162</v>
      </c>
      <c r="C70" s="96"/>
      <c r="D70" s="96"/>
      <c r="E70" s="96"/>
      <c r="F70" s="96"/>
      <c r="G70" s="96"/>
      <c r="H70" s="96"/>
      <c r="I70" s="96"/>
      <c r="J70" s="96"/>
      <c r="K70" s="96"/>
      <c r="L70" s="96"/>
      <c r="M70" s="96"/>
      <c r="N70" s="96"/>
      <c r="O70" s="96"/>
      <c r="P70" s="96"/>
      <c r="Q70" s="96"/>
      <c r="R70" s="96"/>
      <c r="S70" s="96"/>
      <c r="T70" s="96"/>
      <c r="U70" s="95"/>
    </row>
    <row r="71" spans="2:21" ht="52.95" customHeight="1">
      <c r="B71" s="94" t="s">
        <v>1163</v>
      </c>
      <c r="C71" s="96"/>
      <c r="D71" s="96"/>
      <c r="E71" s="96"/>
      <c r="F71" s="96"/>
      <c r="G71" s="96"/>
      <c r="H71" s="96"/>
      <c r="I71" s="96"/>
      <c r="J71" s="96"/>
      <c r="K71" s="96"/>
      <c r="L71" s="96"/>
      <c r="M71" s="96"/>
      <c r="N71" s="96"/>
      <c r="O71" s="96"/>
      <c r="P71" s="96"/>
      <c r="Q71" s="96"/>
      <c r="R71" s="96"/>
      <c r="S71" s="96"/>
      <c r="T71" s="96"/>
      <c r="U71" s="95"/>
    </row>
    <row r="72" spans="2:21" ht="19.95" customHeight="1">
      <c r="B72" s="94" t="s">
        <v>1164</v>
      </c>
      <c r="C72" s="96"/>
      <c r="D72" s="96"/>
      <c r="E72" s="96"/>
      <c r="F72" s="96"/>
      <c r="G72" s="96"/>
      <c r="H72" s="96"/>
      <c r="I72" s="96"/>
      <c r="J72" s="96"/>
      <c r="K72" s="96"/>
      <c r="L72" s="96"/>
      <c r="M72" s="96"/>
      <c r="N72" s="96"/>
      <c r="O72" s="96"/>
      <c r="P72" s="96"/>
      <c r="Q72" s="96"/>
      <c r="R72" s="96"/>
      <c r="S72" s="96"/>
      <c r="T72" s="96"/>
      <c r="U72" s="95"/>
    </row>
    <row r="73" spans="2:21" ht="17.7" customHeight="1" thickBot="1">
      <c r="B73" s="97" t="s">
        <v>1165</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1166</v>
      </c>
      <c r="D4" s="15" t="s">
        <v>1167</v>
      </c>
      <c r="E4" s="15"/>
      <c r="F4" s="15"/>
      <c r="G4" s="15"/>
      <c r="H4" s="15"/>
      <c r="I4" s="16"/>
      <c r="J4" s="17" t="s">
        <v>6</v>
      </c>
      <c r="K4" s="18" t="s">
        <v>7</v>
      </c>
      <c r="L4" s="19" t="s">
        <v>8</v>
      </c>
      <c r="M4" s="19"/>
      <c r="N4" s="19"/>
      <c r="O4" s="19"/>
      <c r="P4" s="17" t="s">
        <v>9</v>
      </c>
      <c r="Q4" s="19" t="s">
        <v>1168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1169</v>
      </c>
      <c r="D11" s="58"/>
      <c r="E11" s="58"/>
      <c r="F11" s="58"/>
      <c r="G11" s="58"/>
      <c r="H11" s="58"/>
      <c r="I11" s="58" t="s">
        <v>1170</v>
      </c>
      <c r="J11" s="58"/>
      <c r="K11" s="58"/>
      <c r="L11" s="58" t="s">
        <v>1171</v>
      </c>
      <c r="M11" s="58"/>
      <c r="N11" s="58"/>
      <c r="O11" s="58"/>
      <c r="P11" s="59" t="s">
        <v>96</v>
      </c>
      <c r="Q11" s="59" t="s">
        <v>41</v>
      </c>
      <c r="R11" s="59">
        <v>10</v>
      </c>
      <c r="S11" s="59">
        <v>10</v>
      </c>
      <c r="T11" s="59">
        <v>0</v>
      </c>
      <c r="U11" s="60">
        <f t="shared" ref="U11:U20" si="0">IF(ISERR(T11/S11*100),"N/A",T11/S11*100)</f>
        <v>0</v>
      </c>
    </row>
    <row r="12" spans="1:34" ht="75" customHeight="1" thickTop="1" thickBot="1">
      <c r="A12" s="56"/>
      <c r="B12" s="57" t="s">
        <v>45</v>
      </c>
      <c r="C12" s="58" t="s">
        <v>1172</v>
      </c>
      <c r="D12" s="58"/>
      <c r="E12" s="58"/>
      <c r="F12" s="58"/>
      <c r="G12" s="58"/>
      <c r="H12" s="58"/>
      <c r="I12" s="58" t="s">
        <v>1173</v>
      </c>
      <c r="J12" s="58"/>
      <c r="K12" s="58"/>
      <c r="L12" s="58" t="s">
        <v>1174</v>
      </c>
      <c r="M12" s="58"/>
      <c r="N12" s="58"/>
      <c r="O12" s="58"/>
      <c r="P12" s="59" t="s">
        <v>96</v>
      </c>
      <c r="Q12" s="59" t="s">
        <v>41</v>
      </c>
      <c r="R12" s="59">
        <v>33.06</v>
      </c>
      <c r="S12" s="59">
        <v>33.06</v>
      </c>
      <c r="T12" s="59">
        <v>32.18</v>
      </c>
      <c r="U12" s="60">
        <f t="shared" si="0"/>
        <v>97.338173018753764</v>
      </c>
    </row>
    <row r="13" spans="1:34" ht="75" customHeight="1" thickTop="1">
      <c r="A13" s="56"/>
      <c r="B13" s="57" t="s">
        <v>50</v>
      </c>
      <c r="C13" s="58" t="s">
        <v>1175</v>
      </c>
      <c r="D13" s="58"/>
      <c r="E13" s="58"/>
      <c r="F13" s="58"/>
      <c r="G13" s="58"/>
      <c r="H13" s="58"/>
      <c r="I13" s="58" t="s">
        <v>1176</v>
      </c>
      <c r="J13" s="58"/>
      <c r="K13" s="58"/>
      <c r="L13" s="58" t="s">
        <v>1177</v>
      </c>
      <c r="M13" s="58"/>
      <c r="N13" s="58"/>
      <c r="O13" s="58"/>
      <c r="P13" s="59" t="s">
        <v>40</v>
      </c>
      <c r="Q13" s="59" t="s">
        <v>147</v>
      </c>
      <c r="R13" s="59">
        <v>66.87</v>
      </c>
      <c r="S13" s="59">
        <v>66.87</v>
      </c>
      <c r="T13" s="59">
        <v>0.18</v>
      </c>
      <c r="U13" s="60">
        <f t="shared" si="0"/>
        <v>0.26917900403768502</v>
      </c>
    </row>
    <row r="14" spans="1:34" ht="75" customHeight="1">
      <c r="A14" s="56"/>
      <c r="B14" s="61" t="s">
        <v>42</v>
      </c>
      <c r="C14" s="62" t="s">
        <v>1178</v>
      </c>
      <c r="D14" s="62"/>
      <c r="E14" s="62"/>
      <c r="F14" s="62"/>
      <c r="G14" s="62"/>
      <c r="H14" s="62"/>
      <c r="I14" s="62" t="s">
        <v>1179</v>
      </c>
      <c r="J14" s="62"/>
      <c r="K14" s="62"/>
      <c r="L14" s="62" t="s">
        <v>1180</v>
      </c>
      <c r="M14" s="62"/>
      <c r="N14" s="62"/>
      <c r="O14" s="62"/>
      <c r="P14" s="63" t="s">
        <v>40</v>
      </c>
      <c r="Q14" s="63" t="s">
        <v>147</v>
      </c>
      <c r="R14" s="63">
        <v>70.22</v>
      </c>
      <c r="S14" s="63">
        <v>70.22</v>
      </c>
      <c r="T14" s="63">
        <v>20.9</v>
      </c>
      <c r="U14" s="65">
        <f t="shared" si="0"/>
        <v>29.763600113927652</v>
      </c>
    </row>
    <row r="15" spans="1:34" ht="75" customHeight="1">
      <c r="A15" s="56"/>
      <c r="B15" s="61" t="s">
        <v>42</v>
      </c>
      <c r="C15" s="62" t="s">
        <v>1181</v>
      </c>
      <c r="D15" s="62"/>
      <c r="E15" s="62"/>
      <c r="F15" s="62"/>
      <c r="G15" s="62"/>
      <c r="H15" s="62"/>
      <c r="I15" s="62" t="s">
        <v>1182</v>
      </c>
      <c r="J15" s="62"/>
      <c r="K15" s="62"/>
      <c r="L15" s="62" t="s">
        <v>1183</v>
      </c>
      <c r="M15" s="62"/>
      <c r="N15" s="62"/>
      <c r="O15" s="62"/>
      <c r="P15" s="63" t="s">
        <v>40</v>
      </c>
      <c r="Q15" s="63" t="s">
        <v>147</v>
      </c>
      <c r="R15" s="63">
        <v>84.7</v>
      </c>
      <c r="S15" s="63">
        <v>84.7</v>
      </c>
      <c r="T15" s="63">
        <v>100</v>
      </c>
      <c r="U15" s="65">
        <f t="shared" si="0"/>
        <v>118.06375442739079</v>
      </c>
    </row>
    <row r="16" spans="1:34" ht="75" customHeight="1">
      <c r="A16" s="56"/>
      <c r="B16" s="61" t="s">
        <v>42</v>
      </c>
      <c r="C16" s="62" t="s">
        <v>1184</v>
      </c>
      <c r="D16" s="62"/>
      <c r="E16" s="62"/>
      <c r="F16" s="62"/>
      <c r="G16" s="62"/>
      <c r="H16" s="62"/>
      <c r="I16" s="62" t="s">
        <v>1185</v>
      </c>
      <c r="J16" s="62"/>
      <c r="K16" s="62"/>
      <c r="L16" s="62" t="s">
        <v>1186</v>
      </c>
      <c r="M16" s="62"/>
      <c r="N16" s="62"/>
      <c r="O16" s="62"/>
      <c r="P16" s="63" t="s">
        <v>40</v>
      </c>
      <c r="Q16" s="63" t="s">
        <v>147</v>
      </c>
      <c r="R16" s="63">
        <v>61.02</v>
      </c>
      <c r="S16" s="63">
        <v>61.02</v>
      </c>
      <c r="T16" s="63">
        <v>54.72</v>
      </c>
      <c r="U16" s="65">
        <f t="shared" si="0"/>
        <v>89.675516224188783</v>
      </c>
    </row>
    <row r="17" spans="1:22" ht="75" customHeight="1" thickBot="1">
      <c r="A17" s="56"/>
      <c r="B17" s="61" t="s">
        <v>42</v>
      </c>
      <c r="C17" s="62" t="s">
        <v>1187</v>
      </c>
      <c r="D17" s="62"/>
      <c r="E17" s="62"/>
      <c r="F17" s="62"/>
      <c r="G17" s="62"/>
      <c r="H17" s="62"/>
      <c r="I17" s="62" t="s">
        <v>1188</v>
      </c>
      <c r="J17" s="62"/>
      <c r="K17" s="62"/>
      <c r="L17" s="62" t="s">
        <v>1189</v>
      </c>
      <c r="M17" s="62"/>
      <c r="N17" s="62"/>
      <c r="O17" s="62"/>
      <c r="P17" s="63" t="s">
        <v>40</v>
      </c>
      <c r="Q17" s="63" t="s">
        <v>147</v>
      </c>
      <c r="R17" s="63">
        <v>12</v>
      </c>
      <c r="S17" s="63">
        <v>12</v>
      </c>
      <c r="T17" s="63">
        <v>10.199999999999999</v>
      </c>
      <c r="U17" s="65">
        <f t="shared" si="0"/>
        <v>85</v>
      </c>
    </row>
    <row r="18" spans="1:22" ht="75" customHeight="1" thickTop="1">
      <c r="A18" s="56"/>
      <c r="B18" s="57" t="s">
        <v>55</v>
      </c>
      <c r="C18" s="58" t="s">
        <v>1190</v>
      </c>
      <c r="D18" s="58"/>
      <c r="E18" s="58"/>
      <c r="F18" s="58"/>
      <c r="G18" s="58"/>
      <c r="H18" s="58"/>
      <c r="I18" s="58" t="s">
        <v>1191</v>
      </c>
      <c r="J18" s="58"/>
      <c r="K18" s="58"/>
      <c r="L18" s="58" t="s">
        <v>1192</v>
      </c>
      <c r="M18" s="58"/>
      <c r="N18" s="58"/>
      <c r="O18" s="58"/>
      <c r="P18" s="59" t="s">
        <v>40</v>
      </c>
      <c r="Q18" s="59" t="s">
        <v>59</v>
      </c>
      <c r="R18" s="59">
        <v>60</v>
      </c>
      <c r="S18" s="59">
        <v>60</v>
      </c>
      <c r="T18" s="59">
        <v>58.9</v>
      </c>
      <c r="U18" s="60">
        <f t="shared" si="0"/>
        <v>98.166666666666671</v>
      </c>
    </row>
    <row r="19" spans="1:22" ht="75" customHeight="1">
      <c r="A19" s="56"/>
      <c r="B19" s="61" t="s">
        <v>42</v>
      </c>
      <c r="C19" s="62" t="s">
        <v>1193</v>
      </c>
      <c r="D19" s="62"/>
      <c r="E19" s="62"/>
      <c r="F19" s="62"/>
      <c r="G19" s="62"/>
      <c r="H19" s="62"/>
      <c r="I19" s="62" t="s">
        <v>1194</v>
      </c>
      <c r="J19" s="62"/>
      <c r="K19" s="62"/>
      <c r="L19" s="62" t="s">
        <v>1195</v>
      </c>
      <c r="M19" s="62"/>
      <c r="N19" s="62"/>
      <c r="O19" s="62"/>
      <c r="P19" s="63" t="s">
        <v>40</v>
      </c>
      <c r="Q19" s="63" t="s">
        <v>147</v>
      </c>
      <c r="R19" s="63">
        <v>70</v>
      </c>
      <c r="S19" s="63">
        <v>70</v>
      </c>
      <c r="T19" s="63">
        <v>50</v>
      </c>
      <c r="U19" s="65">
        <f t="shared" si="0"/>
        <v>71.428571428571431</v>
      </c>
    </row>
    <row r="20" spans="1:22" ht="75" customHeight="1" thickBot="1">
      <c r="A20" s="56"/>
      <c r="B20" s="61" t="s">
        <v>42</v>
      </c>
      <c r="C20" s="62" t="s">
        <v>1196</v>
      </c>
      <c r="D20" s="62"/>
      <c r="E20" s="62"/>
      <c r="F20" s="62"/>
      <c r="G20" s="62"/>
      <c r="H20" s="62"/>
      <c r="I20" s="62" t="s">
        <v>1197</v>
      </c>
      <c r="J20" s="62"/>
      <c r="K20" s="62"/>
      <c r="L20" s="62" t="s">
        <v>1198</v>
      </c>
      <c r="M20" s="62"/>
      <c r="N20" s="62"/>
      <c r="O20" s="62"/>
      <c r="P20" s="63" t="s">
        <v>40</v>
      </c>
      <c r="Q20" s="63" t="s">
        <v>59</v>
      </c>
      <c r="R20" s="63">
        <v>80</v>
      </c>
      <c r="S20" s="63">
        <v>80</v>
      </c>
      <c r="T20" s="63">
        <v>76</v>
      </c>
      <c r="U20" s="65">
        <f t="shared" si="0"/>
        <v>95</v>
      </c>
    </row>
    <row r="21" spans="1:22" ht="22.5" customHeight="1" thickTop="1" thickBot="1">
      <c r="B21" s="9" t="s">
        <v>60</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61</v>
      </c>
      <c r="S22" s="40" t="s">
        <v>62</v>
      </c>
      <c r="T22" s="72" t="s">
        <v>63</v>
      </c>
      <c r="U22" s="40" t="s">
        <v>64</v>
      </c>
    </row>
    <row r="23" spans="1:22" ht="26.25" customHeight="1" thickBot="1">
      <c r="B23" s="73"/>
      <c r="C23" s="74"/>
      <c r="D23" s="74"/>
      <c r="E23" s="74"/>
      <c r="F23" s="74"/>
      <c r="G23" s="74"/>
      <c r="H23" s="75"/>
      <c r="I23" s="75"/>
      <c r="J23" s="75"/>
      <c r="K23" s="75"/>
      <c r="L23" s="75"/>
      <c r="M23" s="75"/>
      <c r="N23" s="75"/>
      <c r="O23" s="75"/>
      <c r="P23" s="76"/>
      <c r="Q23" s="77"/>
      <c r="R23" s="78" t="s">
        <v>65</v>
      </c>
      <c r="S23" s="77" t="s">
        <v>65</v>
      </c>
      <c r="T23" s="77" t="s">
        <v>65</v>
      </c>
      <c r="U23" s="77" t="s">
        <v>66</v>
      </c>
    </row>
    <row r="24" spans="1:22" ht="13.5" customHeight="1" thickBot="1">
      <c r="B24" s="79" t="s">
        <v>67</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68</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69</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70</v>
      </c>
      <c r="C27" s="93"/>
      <c r="D27" s="93"/>
      <c r="E27" s="93"/>
      <c r="F27" s="93"/>
      <c r="G27" s="93"/>
      <c r="H27" s="93"/>
      <c r="I27" s="93"/>
      <c r="J27" s="93"/>
      <c r="K27" s="93"/>
      <c r="L27" s="93"/>
      <c r="M27" s="93"/>
      <c r="N27" s="93"/>
      <c r="O27" s="93"/>
      <c r="P27" s="93"/>
      <c r="Q27" s="93"/>
      <c r="R27" s="93"/>
      <c r="S27" s="93"/>
      <c r="T27" s="93"/>
      <c r="U27" s="92"/>
    </row>
    <row r="28" spans="1:22" ht="60.3" customHeight="1">
      <c r="B28" s="94" t="s">
        <v>1199</v>
      </c>
      <c r="C28" s="96"/>
      <c r="D28" s="96"/>
      <c r="E28" s="96"/>
      <c r="F28" s="96"/>
      <c r="G28" s="96"/>
      <c r="H28" s="96"/>
      <c r="I28" s="96"/>
      <c r="J28" s="96"/>
      <c r="K28" s="96"/>
      <c r="L28" s="96"/>
      <c r="M28" s="96"/>
      <c r="N28" s="96"/>
      <c r="O28" s="96"/>
      <c r="P28" s="96"/>
      <c r="Q28" s="96"/>
      <c r="R28" s="96"/>
      <c r="S28" s="96"/>
      <c r="T28" s="96"/>
      <c r="U28" s="95"/>
    </row>
    <row r="29" spans="1:22" ht="62.7" customHeight="1">
      <c r="B29" s="94" t="s">
        <v>1200</v>
      </c>
      <c r="C29" s="96"/>
      <c r="D29" s="96"/>
      <c r="E29" s="96"/>
      <c r="F29" s="96"/>
      <c r="G29" s="96"/>
      <c r="H29" s="96"/>
      <c r="I29" s="96"/>
      <c r="J29" s="96"/>
      <c r="K29" s="96"/>
      <c r="L29" s="96"/>
      <c r="M29" s="96"/>
      <c r="N29" s="96"/>
      <c r="O29" s="96"/>
      <c r="P29" s="96"/>
      <c r="Q29" s="96"/>
      <c r="R29" s="96"/>
      <c r="S29" s="96"/>
      <c r="T29" s="96"/>
      <c r="U29" s="95"/>
    </row>
    <row r="30" spans="1:22" ht="46.05" customHeight="1">
      <c r="B30" s="94" t="s">
        <v>1201</v>
      </c>
      <c r="C30" s="96"/>
      <c r="D30" s="96"/>
      <c r="E30" s="96"/>
      <c r="F30" s="96"/>
      <c r="G30" s="96"/>
      <c r="H30" s="96"/>
      <c r="I30" s="96"/>
      <c r="J30" s="96"/>
      <c r="K30" s="96"/>
      <c r="L30" s="96"/>
      <c r="M30" s="96"/>
      <c r="N30" s="96"/>
      <c r="O30" s="96"/>
      <c r="P30" s="96"/>
      <c r="Q30" s="96"/>
      <c r="R30" s="96"/>
      <c r="S30" s="96"/>
      <c r="T30" s="96"/>
      <c r="U30" s="95"/>
    </row>
    <row r="31" spans="1:22" ht="75.75" customHeight="1">
      <c r="B31" s="94" t="s">
        <v>1202</v>
      </c>
      <c r="C31" s="96"/>
      <c r="D31" s="96"/>
      <c r="E31" s="96"/>
      <c r="F31" s="96"/>
      <c r="G31" s="96"/>
      <c r="H31" s="96"/>
      <c r="I31" s="96"/>
      <c r="J31" s="96"/>
      <c r="K31" s="96"/>
      <c r="L31" s="96"/>
      <c r="M31" s="96"/>
      <c r="N31" s="96"/>
      <c r="O31" s="96"/>
      <c r="P31" s="96"/>
      <c r="Q31" s="96"/>
      <c r="R31" s="96"/>
      <c r="S31" s="96"/>
      <c r="T31" s="96"/>
      <c r="U31" s="95"/>
    </row>
    <row r="32" spans="1:22" ht="60.3" customHeight="1">
      <c r="B32" s="94" t="s">
        <v>1203</v>
      </c>
      <c r="C32" s="96"/>
      <c r="D32" s="96"/>
      <c r="E32" s="96"/>
      <c r="F32" s="96"/>
      <c r="G32" s="96"/>
      <c r="H32" s="96"/>
      <c r="I32" s="96"/>
      <c r="J32" s="96"/>
      <c r="K32" s="96"/>
      <c r="L32" s="96"/>
      <c r="M32" s="96"/>
      <c r="N32" s="96"/>
      <c r="O32" s="96"/>
      <c r="P32" s="96"/>
      <c r="Q32" s="96"/>
      <c r="R32" s="96"/>
      <c r="S32" s="96"/>
      <c r="T32" s="96"/>
      <c r="U32" s="95"/>
    </row>
    <row r="33" spans="2:21" ht="35.700000000000003" customHeight="1">
      <c r="B33" s="94" t="s">
        <v>1204</v>
      </c>
      <c r="C33" s="96"/>
      <c r="D33" s="96"/>
      <c r="E33" s="96"/>
      <c r="F33" s="96"/>
      <c r="G33" s="96"/>
      <c r="H33" s="96"/>
      <c r="I33" s="96"/>
      <c r="J33" s="96"/>
      <c r="K33" s="96"/>
      <c r="L33" s="96"/>
      <c r="M33" s="96"/>
      <c r="N33" s="96"/>
      <c r="O33" s="96"/>
      <c r="P33" s="96"/>
      <c r="Q33" s="96"/>
      <c r="R33" s="96"/>
      <c r="S33" s="96"/>
      <c r="T33" s="96"/>
      <c r="U33" s="95"/>
    </row>
    <row r="34" spans="2:21" ht="46.8" customHeight="1">
      <c r="B34" s="94" t="s">
        <v>1205</v>
      </c>
      <c r="C34" s="96"/>
      <c r="D34" s="96"/>
      <c r="E34" s="96"/>
      <c r="F34" s="96"/>
      <c r="G34" s="96"/>
      <c r="H34" s="96"/>
      <c r="I34" s="96"/>
      <c r="J34" s="96"/>
      <c r="K34" s="96"/>
      <c r="L34" s="96"/>
      <c r="M34" s="96"/>
      <c r="N34" s="96"/>
      <c r="O34" s="96"/>
      <c r="P34" s="96"/>
      <c r="Q34" s="96"/>
      <c r="R34" s="96"/>
      <c r="S34" s="96"/>
      <c r="T34" s="96"/>
      <c r="U34" s="95"/>
    </row>
    <row r="35" spans="2:21" ht="46.8" customHeight="1">
      <c r="B35" s="94" t="s">
        <v>1206</v>
      </c>
      <c r="C35" s="96"/>
      <c r="D35" s="96"/>
      <c r="E35" s="96"/>
      <c r="F35" s="96"/>
      <c r="G35" s="96"/>
      <c r="H35" s="96"/>
      <c r="I35" s="96"/>
      <c r="J35" s="96"/>
      <c r="K35" s="96"/>
      <c r="L35" s="96"/>
      <c r="M35" s="96"/>
      <c r="N35" s="96"/>
      <c r="O35" s="96"/>
      <c r="P35" s="96"/>
      <c r="Q35" s="96"/>
      <c r="R35" s="96"/>
      <c r="S35" s="96"/>
      <c r="T35" s="96"/>
      <c r="U35" s="95"/>
    </row>
    <row r="36" spans="2:21" ht="42" customHeight="1">
      <c r="B36" s="94" t="s">
        <v>1207</v>
      </c>
      <c r="C36" s="96"/>
      <c r="D36" s="96"/>
      <c r="E36" s="96"/>
      <c r="F36" s="96"/>
      <c r="G36" s="96"/>
      <c r="H36" s="96"/>
      <c r="I36" s="96"/>
      <c r="J36" s="96"/>
      <c r="K36" s="96"/>
      <c r="L36" s="96"/>
      <c r="M36" s="96"/>
      <c r="N36" s="96"/>
      <c r="O36" s="96"/>
      <c r="P36" s="96"/>
      <c r="Q36" s="96"/>
      <c r="R36" s="96"/>
      <c r="S36" s="96"/>
      <c r="T36" s="96"/>
      <c r="U36" s="95"/>
    </row>
    <row r="37" spans="2:21" ht="48.45" customHeight="1" thickBot="1">
      <c r="B37" s="97" t="s">
        <v>1208</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X4" sqref="X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2.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76</v>
      </c>
      <c r="D4" s="15" t="s">
        <v>77</v>
      </c>
      <c r="E4" s="15"/>
      <c r="F4" s="15"/>
      <c r="G4" s="15"/>
      <c r="H4" s="15"/>
      <c r="I4" s="16"/>
      <c r="J4" s="17" t="s">
        <v>6</v>
      </c>
      <c r="K4" s="18" t="s">
        <v>7</v>
      </c>
      <c r="L4" s="19" t="s">
        <v>8</v>
      </c>
      <c r="M4" s="19"/>
      <c r="N4" s="19"/>
      <c r="O4" s="19"/>
      <c r="P4" s="17" t="s">
        <v>9</v>
      </c>
      <c r="Q4" s="19" t="s">
        <v>78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81</v>
      </c>
      <c r="Q6" s="25"/>
      <c r="R6" s="29"/>
      <c r="S6" s="28" t="s">
        <v>20</v>
      </c>
      <c r="T6" s="25" t="s">
        <v>82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83</v>
      </c>
      <c r="D11" s="58"/>
      <c r="E11" s="58"/>
      <c r="F11" s="58"/>
      <c r="G11" s="58"/>
      <c r="H11" s="58"/>
      <c r="I11" s="58" t="s">
        <v>84</v>
      </c>
      <c r="J11" s="58"/>
      <c r="K11" s="58"/>
      <c r="L11" s="58" t="s">
        <v>85</v>
      </c>
      <c r="M11" s="58"/>
      <c r="N11" s="58"/>
      <c r="O11" s="58"/>
      <c r="P11" s="59" t="s">
        <v>40</v>
      </c>
      <c r="Q11" s="59" t="s">
        <v>54</v>
      </c>
      <c r="R11" s="59">
        <v>64.64</v>
      </c>
      <c r="S11" s="59">
        <v>64.64</v>
      </c>
      <c r="T11" s="59">
        <v>62.07</v>
      </c>
      <c r="U11" s="60">
        <f t="shared" ref="U11:U19" si="0">IF(ISERR(T11/S11*100),"N/A",T11/S11*100)</f>
        <v>96.024133663366342</v>
      </c>
    </row>
    <row r="12" spans="1:34" ht="75" customHeight="1" thickTop="1" thickBot="1">
      <c r="A12" s="56"/>
      <c r="B12" s="57" t="s">
        <v>45</v>
      </c>
      <c r="C12" s="58" t="s">
        <v>86</v>
      </c>
      <c r="D12" s="58"/>
      <c r="E12" s="58"/>
      <c r="F12" s="58"/>
      <c r="G12" s="58"/>
      <c r="H12" s="58"/>
      <c r="I12" s="58" t="s">
        <v>87</v>
      </c>
      <c r="J12" s="58"/>
      <c r="K12" s="58"/>
      <c r="L12" s="58" t="s">
        <v>88</v>
      </c>
      <c r="M12" s="58"/>
      <c r="N12" s="58"/>
      <c r="O12" s="58"/>
      <c r="P12" s="59" t="s">
        <v>40</v>
      </c>
      <c r="Q12" s="59" t="s">
        <v>54</v>
      </c>
      <c r="R12" s="59">
        <v>128.33000000000001</v>
      </c>
      <c r="S12" s="59">
        <v>128.33000000000001</v>
      </c>
      <c r="T12" s="59">
        <v>124.43</v>
      </c>
      <c r="U12" s="60">
        <f t="shared" si="0"/>
        <v>96.960960024935702</v>
      </c>
    </row>
    <row r="13" spans="1:34" ht="75" customHeight="1" thickTop="1">
      <c r="A13" s="56"/>
      <c r="B13" s="57" t="s">
        <v>50</v>
      </c>
      <c r="C13" s="58" t="s">
        <v>89</v>
      </c>
      <c r="D13" s="58"/>
      <c r="E13" s="58"/>
      <c r="F13" s="58"/>
      <c r="G13" s="58"/>
      <c r="H13" s="58"/>
      <c r="I13" s="58" t="s">
        <v>90</v>
      </c>
      <c r="J13" s="58"/>
      <c r="K13" s="58"/>
      <c r="L13" s="58" t="s">
        <v>91</v>
      </c>
      <c r="M13" s="58"/>
      <c r="N13" s="58"/>
      <c r="O13" s="58"/>
      <c r="P13" s="59" t="s">
        <v>40</v>
      </c>
      <c r="Q13" s="59" t="s">
        <v>59</v>
      </c>
      <c r="R13" s="59">
        <v>100</v>
      </c>
      <c r="S13" s="59">
        <v>100</v>
      </c>
      <c r="T13" s="59">
        <v>96.03</v>
      </c>
      <c r="U13" s="60">
        <f t="shared" si="0"/>
        <v>96.03</v>
      </c>
    </row>
    <row r="14" spans="1:34" ht="75" customHeight="1">
      <c r="A14" s="56"/>
      <c r="B14" s="61" t="s">
        <v>42</v>
      </c>
      <c r="C14" s="62" t="s">
        <v>42</v>
      </c>
      <c r="D14" s="62"/>
      <c r="E14" s="62"/>
      <c r="F14" s="62"/>
      <c r="G14" s="62"/>
      <c r="H14" s="62"/>
      <c r="I14" s="62" t="s">
        <v>92</v>
      </c>
      <c r="J14" s="62"/>
      <c r="K14" s="62"/>
      <c r="L14" s="62" t="s">
        <v>93</v>
      </c>
      <c r="M14" s="62"/>
      <c r="N14" s="62"/>
      <c r="O14" s="62"/>
      <c r="P14" s="63" t="s">
        <v>40</v>
      </c>
      <c r="Q14" s="63" t="s">
        <v>59</v>
      </c>
      <c r="R14" s="63">
        <v>48.5</v>
      </c>
      <c r="S14" s="63">
        <v>48.5</v>
      </c>
      <c r="T14" s="63">
        <v>47.6</v>
      </c>
      <c r="U14" s="65">
        <f t="shared" si="0"/>
        <v>98.144329896907223</v>
      </c>
    </row>
    <row r="15" spans="1:34" ht="75" customHeight="1" thickBot="1">
      <c r="A15" s="56"/>
      <c r="B15" s="61" t="s">
        <v>42</v>
      </c>
      <c r="C15" s="62" t="s">
        <v>42</v>
      </c>
      <c r="D15" s="62"/>
      <c r="E15" s="62"/>
      <c r="F15" s="62"/>
      <c r="G15" s="62"/>
      <c r="H15" s="62"/>
      <c r="I15" s="62" t="s">
        <v>94</v>
      </c>
      <c r="J15" s="62"/>
      <c r="K15" s="62"/>
      <c r="L15" s="62" t="s">
        <v>95</v>
      </c>
      <c r="M15" s="62"/>
      <c r="N15" s="62"/>
      <c r="O15" s="62"/>
      <c r="P15" s="63" t="s">
        <v>96</v>
      </c>
      <c r="Q15" s="63" t="s">
        <v>59</v>
      </c>
      <c r="R15" s="63">
        <v>15.1</v>
      </c>
      <c r="S15" s="63">
        <v>15.1</v>
      </c>
      <c r="T15" s="63">
        <v>10.54</v>
      </c>
      <c r="U15" s="65">
        <f t="shared" si="0"/>
        <v>69.801324503311264</v>
      </c>
    </row>
    <row r="16" spans="1:34" ht="75" customHeight="1" thickTop="1">
      <c r="A16" s="56"/>
      <c r="B16" s="57" t="s">
        <v>55</v>
      </c>
      <c r="C16" s="58" t="s">
        <v>97</v>
      </c>
      <c r="D16" s="58"/>
      <c r="E16" s="58"/>
      <c r="F16" s="58"/>
      <c r="G16" s="58"/>
      <c r="H16" s="58"/>
      <c r="I16" s="58" t="s">
        <v>98</v>
      </c>
      <c r="J16" s="58"/>
      <c r="K16" s="58"/>
      <c r="L16" s="58" t="s">
        <v>99</v>
      </c>
      <c r="M16" s="58"/>
      <c r="N16" s="58"/>
      <c r="O16" s="58"/>
      <c r="P16" s="59" t="s">
        <v>40</v>
      </c>
      <c r="Q16" s="59" t="s">
        <v>59</v>
      </c>
      <c r="R16" s="59">
        <v>100</v>
      </c>
      <c r="S16" s="59">
        <v>100</v>
      </c>
      <c r="T16" s="59">
        <v>100</v>
      </c>
      <c r="U16" s="60">
        <f t="shared" si="0"/>
        <v>100</v>
      </c>
    </row>
    <row r="17" spans="1:22" ht="75" customHeight="1">
      <c r="A17" s="56"/>
      <c r="B17" s="61" t="s">
        <v>42</v>
      </c>
      <c r="C17" s="62" t="s">
        <v>100</v>
      </c>
      <c r="D17" s="62"/>
      <c r="E17" s="62"/>
      <c r="F17" s="62"/>
      <c r="G17" s="62"/>
      <c r="H17" s="62"/>
      <c r="I17" s="62" t="s">
        <v>101</v>
      </c>
      <c r="J17" s="62"/>
      <c r="K17" s="62"/>
      <c r="L17" s="62" t="s">
        <v>102</v>
      </c>
      <c r="M17" s="62"/>
      <c r="N17" s="62"/>
      <c r="O17" s="62"/>
      <c r="P17" s="63" t="s">
        <v>40</v>
      </c>
      <c r="Q17" s="63" t="s">
        <v>59</v>
      </c>
      <c r="R17" s="63">
        <v>154.71</v>
      </c>
      <c r="S17" s="63">
        <v>154.71</v>
      </c>
      <c r="T17" s="63">
        <v>148.99</v>
      </c>
      <c r="U17" s="65">
        <f t="shared" si="0"/>
        <v>96.302760002585487</v>
      </c>
    </row>
    <row r="18" spans="1:22" ht="75" customHeight="1">
      <c r="A18" s="56"/>
      <c r="B18" s="61" t="s">
        <v>42</v>
      </c>
      <c r="C18" s="62" t="s">
        <v>42</v>
      </c>
      <c r="D18" s="62"/>
      <c r="E18" s="62"/>
      <c r="F18" s="62"/>
      <c r="G18" s="62"/>
      <c r="H18" s="62"/>
      <c r="I18" s="62" t="s">
        <v>103</v>
      </c>
      <c r="J18" s="62"/>
      <c r="K18" s="62"/>
      <c r="L18" s="62" t="s">
        <v>104</v>
      </c>
      <c r="M18" s="62"/>
      <c r="N18" s="62"/>
      <c r="O18" s="62"/>
      <c r="P18" s="63" t="s">
        <v>105</v>
      </c>
      <c r="Q18" s="63" t="s">
        <v>106</v>
      </c>
      <c r="R18" s="63">
        <v>0.18</v>
      </c>
      <c r="S18" s="63">
        <v>0.18</v>
      </c>
      <c r="T18" s="63">
        <v>0.5</v>
      </c>
      <c r="U18" s="65">
        <f t="shared" si="0"/>
        <v>277.77777777777777</v>
      </c>
    </row>
    <row r="19" spans="1:22" ht="75" customHeight="1" thickBot="1">
      <c r="A19" s="56"/>
      <c r="B19" s="61" t="s">
        <v>42</v>
      </c>
      <c r="C19" s="62" t="s">
        <v>42</v>
      </c>
      <c r="D19" s="62"/>
      <c r="E19" s="62"/>
      <c r="F19" s="62"/>
      <c r="G19" s="62"/>
      <c r="H19" s="62"/>
      <c r="I19" s="62" t="s">
        <v>107</v>
      </c>
      <c r="J19" s="62"/>
      <c r="K19" s="62"/>
      <c r="L19" s="62" t="s">
        <v>108</v>
      </c>
      <c r="M19" s="62"/>
      <c r="N19" s="62"/>
      <c r="O19" s="62"/>
      <c r="P19" s="63" t="s">
        <v>40</v>
      </c>
      <c r="Q19" s="63" t="s">
        <v>109</v>
      </c>
      <c r="R19" s="63">
        <v>113.87</v>
      </c>
      <c r="S19" s="63">
        <v>113.87</v>
      </c>
      <c r="T19" s="63">
        <v>83.04</v>
      </c>
      <c r="U19" s="65">
        <f t="shared" si="0"/>
        <v>72.925265653815757</v>
      </c>
    </row>
    <row r="20" spans="1:22" ht="22.5" customHeight="1" thickTop="1" thickBot="1">
      <c r="B20" s="9" t="s">
        <v>60</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61</v>
      </c>
      <c r="S21" s="40" t="s">
        <v>62</v>
      </c>
      <c r="T21" s="72" t="s">
        <v>63</v>
      </c>
      <c r="U21" s="40" t="s">
        <v>64</v>
      </c>
    </row>
    <row r="22" spans="1:22" ht="26.25" customHeight="1" thickBot="1">
      <c r="B22" s="73"/>
      <c r="C22" s="74"/>
      <c r="D22" s="74"/>
      <c r="E22" s="74"/>
      <c r="F22" s="74"/>
      <c r="G22" s="74"/>
      <c r="H22" s="75"/>
      <c r="I22" s="75"/>
      <c r="J22" s="75"/>
      <c r="K22" s="75"/>
      <c r="L22" s="75"/>
      <c r="M22" s="75"/>
      <c r="N22" s="75"/>
      <c r="O22" s="75"/>
      <c r="P22" s="76"/>
      <c r="Q22" s="77"/>
      <c r="R22" s="78" t="s">
        <v>65</v>
      </c>
      <c r="S22" s="77" t="s">
        <v>65</v>
      </c>
      <c r="T22" s="77" t="s">
        <v>65</v>
      </c>
      <c r="U22" s="77" t="s">
        <v>66</v>
      </c>
    </row>
    <row r="23" spans="1:22" ht="13.5" customHeight="1" thickBot="1">
      <c r="B23" s="79" t="s">
        <v>67</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68</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69</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70</v>
      </c>
      <c r="C26" s="93"/>
      <c r="D26" s="93"/>
      <c r="E26" s="93"/>
      <c r="F26" s="93"/>
      <c r="G26" s="93"/>
      <c r="H26" s="93"/>
      <c r="I26" s="93"/>
      <c r="J26" s="93"/>
      <c r="K26" s="93"/>
      <c r="L26" s="93"/>
      <c r="M26" s="93"/>
      <c r="N26" s="93"/>
      <c r="O26" s="93"/>
      <c r="P26" s="93"/>
      <c r="Q26" s="93"/>
      <c r="R26" s="93"/>
      <c r="S26" s="93"/>
      <c r="T26" s="93"/>
      <c r="U26" s="92"/>
    </row>
    <row r="27" spans="1:22" ht="45.3" customHeight="1">
      <c r="B27" s="94" t="s">
        <v>110</v>
      </c>
      <c r="C27" s="96"/>
      <c r="D27" s="96"/>
      <c r="E27" s="96"/>
      <c r="F27" s="96"/>
      <c r="G27" s="96"/>
      <c r="H27" s="96"/>
      <c r="I27" s="96"/>
      <c r="J27" s="96"/>
      <c r="K27" s="96"/>
      <c r="L27" s="96"/>
      <c r="M27" s="96"/>
      <c r="N27" s="96"/>
      <c r="O27" s="96"/>
      <c r="P27" s="96"/>
      <c r="Q27" s="96"/>
      <c r="R27" s="96"/>
      <c r="S27" s="96"/>
      <c r="T27" s="96"/>
      <c r="U27" s="95"/>
    </row>
    <row r="28" spans="1:22" ht="101.7" customHeight="1">
      <c r="B28" s="94" t="s">
        <v>111</v>
      </c>
      <c r="C28" s="96"/>
      <c r="D28" s="96"/>
      <c r="E28" s="96"/>
      <c r="F28" s="96"/>
      <c r="G28" s="96"/>
      <c r="H28" s="96"/>
      <c r="I28" s="96"/>
      <c r="J28" s="96"/>
      <c r="K28" s="96"/>
      <c r="L28" s="96"/>
      <c r="M28" s="96"/>
      <c r="N28" s="96"/>
      <c r="O28" s="96"/>
      <c r="P28" s="96"/>
      <c r="Q28" s="96"/>
      <c r="R28" s="96"/>
      <c r="S28" s="96"/>
      <c r="T28" s="96"/>
      <c r="U28" s="95"/>
    </row>
    <row r="29" spans="1:22" ht="37.5" customHeight="1">
      <c r="B29" s="94" t="s">
        <v>112</v>
      </c>
      <c r="C29" s="96"/>
      <c r="D29" s="96"/>
      <c r="E29" s="96"/>
      <c r="F29" s="96"/>
      <c r="G29" s="96"/>
      <c r="H29" s="96"/>
      <c r="I29" s="96"/>
      <c r="J29" s="96"/>
      <c r="K29" s="96"/>
      <c r="L29" s="96"/>
      <c r="M29" s="96"/>
      <c r="N29" s="96"/>
      <c r="O29" s="96"/>
      <c r="P29" s="96"/>
      <c r="Q29" s="96"/>
      <c r="R29" s="96"/>
      <c r="S29" s="96"/>
      <c r="T29" s="96"/>
      <c r="U29" s="95"/>
    </row>
    <row r="30" spans="1:22" ht="54.3" customHeight="1">
      <c r="B30" s="94" t="s">
        <v>113</v>
      </c>
      <c r="C30" s="96"/>
      <c r="D30" s="96"/>
      <c r="E30" s="96"/>
      <c r="F30" s="96"/>
      <c r="G30" s="96"/>
      <c r="H30" s="96"/>
      <c r="I30" s="96"/>
      <c r="J30" s="96"/>
      <c r="K30" s="96"/>
      <c r="L30" s="96"/>
      <c r="M30" s="96"/>
      <c r="N30" s="96"/>
      <c r="O30" s="96"/>
      <c r="P30" s="96"/>
      <c r="Q30" s="96"/>
      <c r="R30" s="96"/>
      <c r="S30" s="96"/>
      <c r="T30" s="96"/>
      <c r="U30" s="95"/>
    </row>
    <row r="31" spans="1:22" ht="37.5" customHeight="1">
      <c r="B31" s="94" t="s">
        <v>114</v>
      </c>
      <c r="C31" s="96"/>
      <c r="D31" s="96"/>
      <c r="E31" s="96"/>
      <c r="F31" s="96"/>
      <c r="G31" s="96"/>
      <c r="H31" s="96"/>
      <c r="I31" s="96"/>
      <c r="J31" s="96"/>
      <c r="K31" s="96"/>
      <c r="L31" s="96"/>
      <c r="M31" s="96"/>
      <c r="N31" s="96"/>
      <c r="O31" s="96"/>
      <c r="P31" s="96"/>
      <c r="Q31" s="96"/>
      <c r="R31" s="96"/>
      <c r="S31" s="96"/>
      <c r="T31" s="96"/>
      <c r="U31" s="95"/>
    </row>
    <row r="32" spans="1:22" ht="58.8" customHeight="1">
      <c r="B32" s="94" t="s">
        <v>115</v>
      </c>
      <c r="C32" s="96"/>
      <c r="D32" s="96"/>
      <c r="E32" s="96"/>
      <c r="F32" s="96"/>
      <c r="G32" s="96"/>
      <c r="H32" s="96"/>
      <c r="I32" s="96"/>
      <c r="J32" s="96"/>
      <c r="K32" s="96"/>
      <c r="L32" s="96"/>
      <c r="M32" s="96"/>
      <c r="N32" s="96"/>
      <c r="O32" s="96"/>
      <c r="P32" s="96"/>
      <c r="Q32" s="96"/>
      <c r="R32" s="96"/>
      <c r="S32" s="96"/>
      <c r="T32" s="96"/>
      <c r="U32" s="95"/>
    </row>
    <row r="33" spans="2:21" ht="52.95" customHeight="1">
      <c r="B33" s="94" t="s">
        <v>116</v>
      </c>
      <c r="C33" s="96"/>
      <c r="D33" s="96"/>
      <c r="E33" s="96"/>
      <c r="F33" s="96"/>
      <c r="G33" s="96"/>
      <c r="H33" s="96"/>
      <c r="I33" s="96"/>
      <c r="J33" s="96"/>
      <c r="K33" s="96"/>
      <c r="L33" s="96"/>
      <c r="M33" s="96"/>
      <c r="N33" s="96"/>
      <c r="O33" s="96"/>
      <c r="P33" s="96"/>
      <c r="Q33" s="96"/>
      <c r="R33" s="96"/>
      <c r="S33" s="96"/>
      <c r="T33" s="96"/>
      <c r="U33" s="95"/>
    </row>
    <row r="34" spans="2:21" ht="35.700000000000003" customHeight="1">
      <c r="B34" s="94" t="s">
        <v>117</v>
      </c>
      <c r="C34" s="96"/>
      <c r="D34" s="96"/>
      <c r="E34" s="96"/>
      <c r="F34" s="96"/>
      <c r="G34" s="96"/>
      <c r="H34" s="96"/>
      <c r="I34" s="96"/>
      <c r="J34" s="96"/>
      <c r="K34" s="96"/>
      <c r="L34" s="96"/>
      <c r="M34" s="96"/>
      <c r="N34" s="96"/>
      <c r="O34" s="96"/>
      <c r="P34" s="96"/>
      <c r="Q34" s="96"/>
      <c r="R34" s="96"/>
      <c r="S34" s="96"/>
      <c r="T34" s="96"/>
      <c r="U34" s="95"/>
    </row>
    <row r="35" spans="2:21" ht="43.05" customHeight="1" thickBot="1">
      <c r="B35" s="97" t="s">
        <v>118</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1209</v>
      </c>
      <c r="D4" s="15" t="s">
        <v>1210</v>
      </c>
      <c r="E4" s="15"/>
      <c r="F4" s="15"/>
      <c r="G4" s="15"/>
      <c r="H4" s="15"/>
      <c r="I4" s="16"/>
      <c r="J4" s="17" t="s">
        <v>6</v>
      </c>
      <c r="K4" s="18" t="s">
        <v>7</v>
      </c>
      <c r="L4" s="19" t="s">
        <v>8</v>
      </c>
      <c r="M4" s="19"/>
      <c r="N4" s="19"/>
      <c r="O4" s="19"/>
      <c r="P4" s="17" t="s">
        <v>9</v>
      </c>
      <c r="Q4" s="19" t="s">
        <v>721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1211</v>
      </c>
      <c r="D11" s="58"/>
      <c r="E11" s="58"/>
      <c r="F11" s="58"/>
      <c r="G11" s="58"/>
      <c r="H11" s="58"/>
      <c r="I11" s="58" t="s">
        <v>1212</v>
      </c>
      <c r="J11" s="58"/>
      <c r="K11" s="58"/>
      <c r="L11" s="58" t="s">
        <v>1213</v>
      </c>
      <c r="M11" s="58"/>
      <c r="N11" s="58"/>
      <c r="O11" s="58"/>
      <c r="P11" s="59" t="s">
        <v>96</v>
      </c>
      <c r="Q11" s="59" t="s">
        <v>41</v>
      </c>
      <c r="R11" s="59">
        <v>1.83</v>
      </c>
      <c r="S11" s="59">
        <v>1.83</v>
      </c>
      <c r="T11" s="59">
        <v>3.07</v>
      </c>
      <c r="U11" s="60">
        <f t="shared" ref="U11:U21" si="0">IF(ISERR(T11/S11*100),"N/A",T11/S11*100)</f>
        <v>167.75956284153006</v>
      </c>
    </row>
    <row r="12" spans="1:34" ht="75" customHeight="1" thickTop="1">
      <c r="A12" s="56"/>
      <c r="B12" s="57" t="s">
        <v>45</v>
      </c>
      <c r="C12" s="58" t="s">
        <v>1214</v>
      </c>
      <c r="D12" s="58"/>
      <c r="E12" s="58"/>
      <c r="F12" s="58"/>
      <c r="G12" s="58"/>
      <c r="H12" s="58"/>
      <c r="I12" s="58" t="s">
        <v>1215</v>
      </c>
      <c r="J12" s="58"/>
      <c r="K12" s="58"/>
      <c r="L12" s="58" t="s">
        <v>1216</v>
      </c>
      <c r="M12" s="58"/>
      <c r="N12" s="58"/>
      <c r="O12" s="58"/>
      <c r="P12" s="59" t="s">
        <v>40</v>
      </c>
      <c r="Q12" s="59" t="s">
        <v>41</v>
      </c>
      <c r="R12" s="59">
        <v>83.53</v>
      </c>
      <c r="S12" s="59">
        <v>83.53</v>
      </c>
      <c r="T12" s="59">
        <v>80.16</v>
      </c>
      <c r="U12" s="60">
        <f t="shared" si="0"/>
        <v>95.965521369567824</v>
      </c>
    </row>
    <row r="13" spans="1:34" ht="75" customHeight="1" thickBot="1">
      <c r="A13" s="56"/>
      <c r="B13" s="61" t="s">
        <v>42</v>
      </c>
      <c r="C13" s="62" t="s">
        <v>42</v>
      </c>
      <c r="D13" s="62"/>
      <c r="E13" s="62"/>
      <c r="F13" s="62"/>
      <c r="G13" s="62"/>
      <c r="H13" s="62"/>
      <c r="I13" s="62" t="s">
        <v>1217</v>
      </c>
      <c r="J13" s="62"/>
      <c r="K13" s="62"/>
      <c r="L13" s="62" t="s">
        <v>1218</v>
      </c>
      <c r="M13" s="62"/>
      <c r="N13" s="62"/>
      <c r="O13" s="62"/>
      <c r="P13" s="63" t="s">
        <v>40</v>
      </c>
      <c r="Q13" s="63" t="s">
        <v>41</v>
      </c>
      <c r="R13" s="63">
        <v>2.5499999999999998</v>
      </c>
      <c r="S13" s="63">
        <v>2.5499999999999998</v>
      </c>
      <c r="T13" s="63">
        <v>1.6</v>
      </c>
      <c r="U13" s="65">
        <f t="shared" si="0"/>
        <v>62.745098039215698</v>
      </c>
    </row>
    <row r="14" spans="1:34" ht="75" customHeight="1" thickTop="1">
      <c r="A14" s="56"/>
      <c r="B14" s="57" t="s">
        <v>50</v>
      </c>
      <c r="C14" s="58" t="s">
        <v>1219</v>
      </c>
      <c r="D14" s="58"/>
      <c r="E14" s="58"/>
      <c r="F14" s="58"/>
      <c r="G14" s="58"/>
      <c r="H14" s="58"/>
      <c r="I14" s="58" t="s">
        <v>1220</v>
      </c>
      <c r="J14" s="58"/>
      <c r="K14" s="58"/>
      <c r="L14" s="58" t="s">
        <v>1221</v>
      </c>
      <c r="M14" s="58"/>
      <c r="N14" s="58"/>
      <c r="O14" s="58"/>
      <c r="P14" s="59" t="s">
        <v>40</v>
      </c>
      <c r="Q14" s="59" t="s">
        <v>324</v>
      </c>
      <c r="R14" s="59">
        <v>2.5499999999999998</v>
      </c>
      <c r="S14" s="59">
        <v>2.5499999999999998</v>
      </c>
      <c r="T14" s="59">
        <v>0</v>
      </c>
      <c r="U14" s="60">
        <f t="shared" si="0"/>
        <v>0</v>
      </c>
    </row>
    <row r="15" spans="1:34" ht="75" customHeight="1">
      <c r="A15" s="56"/>
      <c r="B15" s="61" t="s">
        <v>42</v>
      </c>
      <c r="C15" s="62" t="s">
        <v>1222</v>
      </c>
      <c r="D15" s="62"/>
      <c r="E15" s="62"/>
      <c r="F15" s="62"/>
      <c r="G15" s="62"/>
      <c r="H15" s="62"/>
      <c r="I15" s="62" t="s">
        <v>1223</v>
      </c>
      <c r="J15" s="62"/>
      <c r="K15" s="62"/>
      <c r="L15" s="62" t="s">
        <v>1224</v>
      </c>
      <c r="M15" s="62"/>
      <c r="N15" s="62"/>
      <c r="O15" s="62"/>
      <c r="P15" s="63" t="s">
        <v>40</v>
      </c>
      <c r="Q15" s="63" t="s">
        <v>49</v>
      </c>
      <c r="R15" s="63">
        <v>2.5499999999999998</v>
      </c>
      <c r="S15" s="63">
        <v>2.5499999999999998</v>
      </c>
      <c r="T15" s="63">
        <v>0</v>
      </c>
      <c r="U15" s="65">
        <f t="shared" si="0"/>
        <v>0</v>
      </c>
    </row>
    <row r="16" spans="1:34" ht="75" customHeight="1">
      <c r="A16" s="56"/>
      <c r="B16" s="61" t="s">
        <v>42</v>
      </c>
      <c r="C16" s="62" t="s">
        <v>1225</v>
      </c>
      <c r="D16" s="62"/>
      <c r="E16" s="62"/>
      <c r="F16" s="62"/>
      <c r="G16" s="62"/>
      <c r="H16" s="62"/>
      <c r="I16" s="62" t="s">
        <v>1226</v>
      </c>
      <c r="J16" s="62"/>
      <c r="K16" s="62"/>
      <c r="L16" s="62" t="s">
        <v>1227</v>
      </c>
      <c r="M16" s="62"/>
      <c r="N16" s="62"/>
      <c r="O16" s="62"/>
      <c r="P16" s="63" t="s">
        <v>40</v>
      </c>
      <c r="Q16" s="63" t="s">
        <v>1228</v>
      </c>
      <c r="R16" s="63">
        <v>2.5499999999999998</v>
      </c>
      <c r="S16" s="63">
        <v>2.5499999999999998</v>
      </c>
      <c r="T16" s="63">
        <v>0.81</v>
      </c>
      <c r="U16" s="65">
        <f t="shared" si="0"/>
        <v>31.764705882352946</v>
      </c>
    </row>
    <row r="17" spans="1:22" ht="75" customHeight="1" thickBot="1">
      <c r="A17" s="56"/>
      <c r="B17" s="61" t="s">
        <v>42</v>
      </c>
      <c r="C17" s="62" t="s">
        <v>1229</v>
      </c>
      <c r="D17" s="62"/>
      <c r="E17" s="62"/>
      <c r="F17" s="62"/>
      <c r="G17" s="62"/>
      <c r="H17" s="62"/>
      <c r="I17" s="62" t="s">
        <v>1230</v>
      </c>
      <c r="J17" s="62"/>
      <c r="K17" s="62"/>
      <c r="L17" s="62" t="s">
        <v>1231</v>
      </c>
      <c r="M17" s="62"/>
      <c r="N17" s="62"/>
      <c r="O17" s="62"/>
      <c r="P17" s="63" t="s">
        <v>96</v>
      </c>
      <c r="Q17" s="63" t="s">
        <v>49</v>
      </c>
      <c r="R17" s="63">
        <v>0.5</v>
      </c>
      <c r="S17" s="63">
        <v>0.5</v>
      </c>
      <c r="T17" s="63">
        <v>0.47</v>
      </c>
      <c r="U17" s="65">
        <f t="shared" si="0"/>
        <v>94</v>
      </c>
    </row>
    <row r="18" spans="1:22" ht="75" customHeight="1" thickTop="1">
      <c r="A18" s="56"/>
      <c r="B18" s="57" t="s">
        <v>55</v>
      </c>
      <c r="C18" s="58" t="s">
        <v>1232</v>
      </c>
      <c r="D18" s="58"/>
      <c r="E18" s="58"/>
      <c r="F18" s="58"/>
      <c r="G18" s="58"/>
      <c r="H18" s="58"/>
      <c r="I18" s="58" t="s">
        <v>1233</v>
      </c>
      <c r="J18" s="58"/>
      <c r="K18" s="58"/>
      <c r="L18" s="58" t="s">
        <v>1234</v>
      </c>
      <c r="M18" s="58"/>
      <c r="N18" s="58"/>
      <c r="O18" s="58"/>
      <c r="P18" s="59" t="s">
        <v>40</v>
      </c>
      <c r="Q18" s="59" t="s">
        <v>151</v>
      </c>
      <c r="R18" s="59">
        <v>83.33</v>
      </c>
      <c r="S18" s="59">
        <v>83.33</v>
      </c>
      <c r="T18" s="59">
        <v>0</v>
      </c>
      <c r="U18" s="60">
        <f t="shared" si="0"/>
        <v>0</v>
      </c>
    </row>
    <row r="19" spans="1:22" ht="75" customHeight="1">
      <c r="A19" s="56"/>
      <c r="B19" s="61" t="s">
        <v>42</v>
      </c>
      <c r="C19" s="62" t="s">
        <v>1235</v>
      </c>
      <c r="D19" s="62"/>
      <c r="E19" s="62"/>
      <c r="F19" s="62"/>
      <c r="G19" s="62"/>
      <c r="H19" s="62"/>
      <c r="I19" s="62" t="s">
        <v>1236</v>
      </c>
      <c r="J19" s="62"/>
      <c r="K19" s="62"/>
      <c r="L19" s="62" t="s">
        <v>1237</v>
      </c>
      <c r="M19" s="62"/>
      <c r="N19" s="62"/>
      <c r="O19" s="62"/>
      <c r="P19" s="63" t="s">
        <v>40</v>
      </c>
      <c r="Q19" s="63" t="s">
        <v>151</v>
      </c>
      <c r="R19" s="63">
        <v>83.33</v>
      </c>
      <c r="S19" s="63">
        <v>83.33</v>
      </c>
      <c r="T19" s="63">
        <v>0</v>
      </c>
      <c r="U19" s="65">
        <f t="shared" si="0"/>
        <v>0</v>
      </c>
    </row>
    <row r="20" spans="1:22" ht="75" customHeight="1">
      <c r="A20" s="56"/>
      <c r="B20" s="61" t="s">
        <v>42</v>
      </c>
      <c r="C20" s="62" t="s">
        <v>1238</v>
      </c>
      <c r="D20" s="62"/>
      <c r="E20" s="62"/>
      <c r="F20" s="62"/>
      <c r="G20" s="62"/>
      <c r="H20" s="62"/>
      <c r="I20" s="62" t="s">
        <v>1239</v>
      </c>
      <c r="J20" s="62"/>
      <c r="K20" s="62"/>
      <c r="L20" s="62" t="s">
        <v>1240</v>
      </c>
      <c r="M20" s="62"/>
      <c r="N20" s="62"/>
      <c r="O20" s="62"/>
      <c r="P20" s="63" t="s">
        <v>40</v>
      </c>
      <c r="Q20" s="63" t="s">
        <v>151</v>
      </c>
      <c r="R20" s="63">
        <v>83.33</v>
      </c>
      <c r="S20" s="63">
        <v>83.33</v>
      </c>
      <c r="T20" s="63">
        <v>50.88</v>
      </c>
      <c r="U20" s="65">
        <f t="shared" si="0"/>
        <v>61.058442337693506</v>
      </c>
    </row>
    <row r="21" spans="1:22" ht="75" customHeight="1" thickBot="1">
      <c r="A21" s="56"/>
      <c r="B21" s="61" t="s">
        <v>42</v>
      </c>
      <c r="C21" s="62" t="s">
        <v>1241</v>
      </c>
      <c r="D21" s="62"/>
      <c r="E21" s="62"/>
      <c r="F21" s="62"/>
      <c r="G21" s="62"/>
      <c r="H21" s="62"/>
      <c r="I21" s="62" t="s">
        <v>1242</v>
      </c>
      <c r="J21" s="62"/>
      <c r="K21" s="62"/>
      <c r="L21" s="62" t="s">
        <v>1243</v>
      </c>
      <c r="M21" s="62"/>
      <c r="N21" s="62"/>
      <c r="O21" s="62"/>
      <c r="P21" s="63" t="s">
        <v>40</v>
      </c>
      <c r="Q21" s="63" t="s">
        <v>151</v>
      </c>
      <c r="R21" s="63">
        <v>83.33</v>
      </c>
      <c r="S21" s="63">
        <v>83.33</v>
      </c>
      <c r="T21" s="63">
        <v>86.9</v>
      </c>
      <c r="U21" s="65">
        <f t="shared" si="0"/>
        <v>104.28417136685468</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68</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39.450000000000003" customHeight="1">
      <c r="B29" s="94" t="s">
        <v>1244</v>
      </c>
      <c r="C29" s="96"/>
      <c r="D29" s="96"/>
      <c r="E29" s="96"/>
      <c r="F29" s="96"/>
      <c r="G29" s="96"/>
      <c r="H29" s="96"/>
      <c r="I29" s="96"/>
      <c r="J29" s="96"/>
      <c r="K29" s="96"/>
      <c r="L29" s="96"/>
      <c r="M29" s="96"/>
      <c r="N29" s="96"/>
      <c r="O29" s="96"/>
      <c r="P29" s="96"/>
      <c r="Q29" s="96"/>
      <c r="R29" s="96"/>
      <c r="S29" s="96"/>
      <c r="T29" s="96"/>
      <c r="U29" s="95"/>
    </row>
    <row r="30" spans="1:22" ht="78.45" customHeight="1">
      <c r="B30" s="94" t="s">
        <v>1245</v>
      </c>
      <c r="C30" s="96"/>
      <c r="D30" s="96"/>
      <c r="E30" s="96"/>
      <c r="F30" s="96"/>
      <c r="G30" s="96"/>
      <c r="H30" s="96"/>
      <c r="I30" s="96"/>
      <c r="J30" s="96"/>
      <c r="K30" s="96"/>
      <c r="L30" s="96"/>
      <c r="M30" s="96"/>
      <c r="N30" s="96"/>
      <c r="O30" s="96"/>
      <c r="P30" s="96"/>
      <c r="Q30" s="96"/>
      <c r="R30" s="96"/>
      <c r="S30" s="96"/>
      <c r="T30" s="96"/>
      <c r="U30" s="95"/>
    </row>
    <row r="31" spans="1:22" ht="72" customHeight="1">
      <c r="B31" s="94" t="s">
        <v>1246</v>
      </c>
      <c r="C31" s="96"/>
      <c r="D31" s="96"/>
      <c r="E31" s="96"/>
      <c r="F31" s="96"/>
      <c r="G31" s="96"/>
      <c r="H31" s="96"/>
      <c r="I31" s="96"/>
      <c r="J31" s="96"/>
      <c r="K31" s="96"/>
      <c r="L31" s="96"/>
      <c r="M31" s="96"/>
      <c r="N31" s="96"/>
      <c r="O31" s="96"/>
      <c r="P31" s="96"/>
      <c r="Q31" s="96"/>
      <c r="R31" s="96"/>
      <c r="S31" s="96"/>
      <c r="T31" s="96"/>
      <c r="U31" s="95"/>
    </row>
    <row r="32" spans="1:22" ht="43.05" customHeight="1">
      <c r="B32" s="94" t="s">
        <v>1247</v>
      </c>
      <c r="C32" s="96"/>
      <c r="D32" s="96"/>
      <c r="E32" s="96"/>
      <c r="F32" s="96"/>
      <c r="G32" s="96"/>
      <c r="H32" s="96"/>
      <c r="I32" s="96"/>
      <c r="J32" s="96"/>
      <c r="K32" s="96"/>
      <c r="L32" s="96"/>
      <c r="M32" s="96"/>
      <c r="N32" s="96"/>
      <c r="O32" s="96"/>
      <c r="P32" s="96"/>
      <c r="Q32" s="96"/>
      <c r="R32" s="96"/>
      <c r="S32" s="96"/>
      <c r="T32" s="96"/>
      <c r="U32" s="95"/>
    </row>
    <row r="33" spans="2:21" ht="40.799999999999997" customHeight="1">
      <c r="B33" s="94" t="s">
        <v>1248</v>
      </c>
      <c r="C33" s="96"/>
      <c r="D33" s="96"/>
      <c r="E33" s="96"/>
      <c r="F33" s="96"/>
      <c r="G33" s="96"/>
      <c r="H33" s="96"/>
      <c r="I33" s="96"/>
      <c r="J33" s="96"/>
      <c r="K33" s="96"/>
      <c r="L33" s="96"/>
      <c r="M33" s="96"/>
      <c r="N33" s="96"/>
      <c r="O33" s="96"/>
      <c r="P33" s="96"/>
      <c r="Q33" s="96"/>
      <c r="R33" s="96"/>
      <c r="S33" s="96"/>
      <c r="T33" s="96"/>
      <c r="U33" s="95"/>
    </row>
    <row r="34" spans="2:21" ht="31.05" customHeight="1">
      <c r="B34" s="94" t="s">
        <v>1249</v>
      </c>
      <c r="C34" s="96"/>
      <c r="D34" s="96"/>
      <c r="E34" s="96"/>
      <c r="F34" s="96"/>
      <c r="G34" s="96"/>
      <c r="H34" s="96"/>
      <c r="I34" s="96"/>
      <c r="J34" s="96"/>
      <c r="K34" s="96"/>
      <c r="L34" s="96"/>
      <c r="M34" s="96"/>
      <c r="N34" s="96"/>
      <c r="O34" s="96"/>
      <c r="P34" s="96"/>
      <c r="Q34" s="96"/>
      <c r="R34" s="96"/>
      <c r="S34" s="96"/>
      <c r="T34" s="96"/>
      <c r="U34" s="95"/>
    </row>
    <row r="35" spans="2:21" ht="54" customHeight="1">
      <c r="B35" s="94" t="s">
        <v>1250</v>
      </c>
      <c r="C35" s="96"/>
      <c r="D35" s="96"/>
      <c r="E35" s="96"/>
      <c r="F35" s="96"/>
      <c r="G35" s="96"/>
      <c r="H35" s="96"/>
      <c r="I35" s="96"/>
      <c r="J35" s="96"/>
      <c r="K35" s="96"/>
      <c r="L35" s="96"/>
      <c r="M35" s="96"/>
      <c r="N35" s="96"/>
      <c r="O35" s="96"/>
      <c r="P35" s="96"/>
      <c r="Q35" s="96"/>
      <c r="R35" s="96"/>
      <c r="S35" s="96"/>
      <c r="T35" s="96"/>
      <c r="U35" s="95"/>
    </row>
    <row r="36" spans="2:21" ht="81" customHeight="1">
      <c r="B36" s="94" t="s">
        <v>1251</v>
      </c>
      <c r="C36" s="96"/>
      <c r="D36" s="96"/>
      <c r="E36" s="96"/>
      <c r="F36" s="96"/>
      <c r="G36" s="96"/>
      <c r="H36" s="96"/>
      <c r="I36" s="96"/>
      <c r="J36" s="96"/>
      <c r="K36" s="96"/>
      <c r="L36" s="96"/>
      <c r="M36" s="96"/>
      <c r="N36" s="96"/>
      <c r="O36" s="96"/>
      <c r="P36" s="96"/>
      <c r="Q36" s="96"/>
      <c r="R36" s="96"/>
      <c r="S36" s="96"/>
      <c r="T36" s="96"/>
      <c r="U36" s="95"/>
    </row>
    <row r="37" spans="2:21" ht="79.05" customHeight="1">
      <c r="B37" s="94" t="s">
        <v>1252</v>
      </c>
      <c r="C37" s="96"/>
      <c r="D37" s="96"/>
      <c r="E37" s="96"/>
      <c r="F37" s="96"/>
      <c r="G37" s="96"/>
      <c r="H37" s="96"/>
      <c r="I37" s="96"/>
      <c r="J37" s="96"/>
      <c r="K37" s="96"/>
      <c r="L37" s="96"/>
      <c r="M37" s="96"/>
      <c r="N37" s="96"/>
      <c r="O37" s="96"/>
      <c r="P37" s="96"/>
      <c r="Q37" s="96"/>
      <c r="R37" s="96"/>
      <c r="S37" s="96"/>
      <c r="T37" s="96"/>
      <c r="U37" s="95"/>
    </row>
    <row r="38" spans="2:21" ht="32.549999999999997" customHeight="1">
      <c r="B38" s="94" t="s">
        <v>1253</v>
      </c>
      <c r="C38" s="96"/>
      <c r="D38" s="96"/>
      <c r="E38" s="96"/>
      <c r="F38" s="96"/>
      <c r="G38" s="96"/>
      <c r="H38" s="96"/>
      <c r="I38" s="96"/>
      <c r="J38" s="96"/>
      <c r="K38" s="96"/>
      <c r="L38" s="96"/>
      <c r="M38" s="96"/>
      <c r="N38" s="96"/>
      <c r="O38" s="96"/>
      <c r="P38" s="96"/>
      <c r="Q38" s="96"/>
      <c r="R38" s="96"/>
      <c r="S38" s="96"/>
      <c r="T38" s="96"/>
      <c r="U38" s="95"/>
    </row>
    <row r="39" spans="2:21" ht="40.200000000000003" customHeight="1" thickBot="1">
      <c r="B39" s="97" t="s">
        <v>1254</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1255</v>
      </c>
      <c r="D4" s="15" t="s">
        <v>1256</v>
      </c>
      <c r="E4" s="15"/>
      <c r="F4" s="15"/>
      <c r="G4" s="15"/>
      <c r="H4" s="15"/>
      <c r="I4" s="16"/>
      <c r="J4" s="17" t="s">
        <v>6</v>
      </c>
      <c r="K4" s="18" t="s">
        <v>7</v>
      </c>
      <c r="L4" s="19" t="s">
        <v>8</v>
      </c>
      <c r="M4" s="19"/>
      <c r="N4" s="19"/>
      <c r="O4" s="19"/>
      <c r="P4" s="17" t="s">
        <v>9</v>
      </c>
      <c r="Q4" s="19" t="s">
        <v>577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1257</v>
      </c>
      <c r="D11" s="58"/>
      <c r="E11" s="58"/>
      <c r="F11" s="58"/>
      <c r="G11" s="58"/>
      <c r="H11" s="58"/>
      <c r="I11" s="58" t="s">
        <v>1258</v>
      </c>
      <c r="J11" s="58"/>
      <c r="K11" s="58"/>
      <c r="L11" s="58" t="s">
        <v>1259</v>
      </c>
      <c r="M11" s="58"/>
      <c r="N11" s="58"/>
      <c r="O11" s="58"/>
      <c r="P11" s="59" t="s">
        <v>40</v>
      </c>
      <c r="Q11" s="59" t="s">
        <v>41</v>
      </c>
      <c r="R11" s="59">
        <v>98.12</v>
      </c>
      <c r="S11" s="59">
        <v>98.12</v>
      </c>
      <c r="T11" s="59">
        <v>98.25</v>
      </c>
      <c r="U11" s="60">
        <f>IF(ISERR(T11/S11*100),"N/A",T11/S11*100)</f>
        <v>100.13249082755809</v>
      </c>
    </row>
    <row r="12" spans="1:34" ht="75" customHeight="1" thickTop="1" thickBot="1">
      <c r="A12" s="56"/>
      <c r="B12" s="57" t="s">
        <v>45</v>
      </c>
      <c r="C12" s="58" t="s">
        <v>1260</v>
      </c>
      <c r="D12" s="58"/>
      <c r="E12" s="58"/>
      <c r="F12" s="58"/>
      <c r="G12" s="58"/>
      <c r="H12" s="58"/>
      <c r="I12" s="58" t="s">
        <v>1261</v>
      </c>
      <c r="J12" s="58"/>
      <c r="K12" s="58"/>
      <c r="L12" s="58" t="s">
        <v>1262</v>
      </c>
      <c r="M12" s="58"/>
      <c r="N12" s="58"/>
      <c r="O12" s="58"/>
      <c r="P12" s="59" t="s">
        <v>40</v>
      </c>
      <c r="Q12" s="59" t="s">
        <v>41</v>
      </c>
      <c r="R12" s="59" t="s">
        <v>367</v>
      </c>
      <c r="S12" s="59" t="s">
        <v>367</v>
      </c>
      <c r="T12" s="59">
        <v>94.77</v>
      </c>
      <c r="U12" s="60" t="str">
        <f>IF(ISERR(T12/S12*100),"N/A",T12/S12*100)</f>
        <v>N/A</v>
      </c>
    </row>
    <row r="13" spans="1:34" ht="75" customHeight="1" thickTop="1" thickBot="1">
      <c r="A13" s="56"/>
      <c r="B13" s="57" t="s">
        <v>50</v>
      </c>
      <c r="C13" s="58" t="s">
        <v>1263</v>
      </c>
      <c r="D13" s="58"/>
      <c r="E13" s="58"/>
      <c r="F13" s="58"/>
      <c r="G13" s="58"/>
      <c r="H13" s="58"/>
      <c r="I13" s="58" t="s">
        <v>1264</v>
      </c>
      <c r="J13" s="58"/>
      <c r="K13" s="58"/>
      <c r="L13" s="58" t="s">
        <v>1265</v>
      </c>
      <c r="M13" s="58"/>
      <c r="N13" s="58"/>
      <c r="O13" s="58"/>
      <c r="P13" s="59" t="s">
        <v>1266</v>
      </c>
      <c r="Q13" s="59" t="s">
        <v>41</v>
      </c>
      <c r="R13" s="59">
        <v>100</v>
      </c>
      <c r="S13" s="59">
        <v>100</v>
      </c>
      <c r="T13" s="59">
        <v>98.5</v>
      </c>
      <c r="U13" s="60">
        <f>IF(ISERR(T13/S13*100),"N/A",T13/S13*100)</f>
        <v>98.5</v>
      </c>
    </row>
    <row r="14" spans="1:34" ht="75" customHeight="1" thickTop="1" thickBot="1">
      <c r="A14" s="56"/>
      <c r="B14" s="57" t="s">
        <v>55</v>
      </c>
      <c r="C14" s="58" t="s">
        <v>1267</v>
      </c>
      <c r="D14" s="58"/>
      <c r="E14" s="58"/>
      <c r="F14" s="58"/>
      <c r="G14" s="58"/>
      <c r="H14" s="58"/>
      <c r="I14" s="58" t="s">
        <v>1268</v>
      </c>
      <c r="J14" s="58"/>
      <c r="K14" s="58"/>
      <c r="L14" s="58" t="s">
        <v>1269</v>
      </c>
      <c r="M14" s="58"/>
      <c r="N14" s="58"/>
      <c r="O14" s="58"/>
      <c r="P14" s="59" t="s">
        <v>40</v>
      </c>
      <c r="Q14" s="59" t="s">
        <v>151</v>
      </c>
      <c r="R14" s="59">
        <v>100</v>
      </c>
      <c r="S14" s="59">
        <v>100</v>
      </c>
      <c r="T14" s="59">
        <v>100</v>
      </c>
      <c r="U14" s="60">
        <f>IF(ISERR(T14/S14*100),"N/A",T14/S14*100)</f>
        <v>100</v>
      </c>
    </row>
    <row r="15" spans="1:34" ht="22.5" customHeight="1" thickTop="1" thickBot="1">
      <c r="B15" s="9" t="s">
        <v>60</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61</v>
      </c>
      <c r="S16" s="40" t="s">
        <v>62</v>
      </c>
      <c r="T16" s="72" t="s">
        <v>63</v>
      </c>
      <c r="U16" s="40" t="s">
        <v>64</v>
      </c>
    </row>
    <row r="17" spans="2:21" ht="26.25" customHeight="1" thickBot="1">
      <c r="B17" s="73"/>
      <c r="C17" s="74"/>
      <c r="D17" s="74"/>
      <c r="E17" s="74"/>
      <c r="F17" s="74"/>
      <c r="G17" s="74"/>
      <c r="H17" s="75"/>
      <c r="I17" s="75"/>
      <c r="J17" s="75"/>
      <c r="K17" s="75"/>
      <c r="L17" s="75"/>
      <c r="M17" s="75"/>
      <c r="N17" s="75"/>
      <c r="O17" s="75"/>
      <c r="P17" s="76"/>
      <c r="Q17" s="77"/>
      <c r="R17" s="78" t="s">
        <v>65</v>
      </c>
      <c r="S17" s="77" t="s">
        <v>65</v>
      </c>
      <c r="T17" s="77" t="s">
        <v>65</v>
      </c>
      <c r="U17" s="77" t="s">
        <v>66</v>
      </c>
    </row>
    <row r="18" spans="2:21" ht="13.5" customHeight="1" thickBot="1">
      <c r="B18" s="79" t="s">
        <v>67</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68</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69</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70</v>
      </c>
      <c r="C21" s="93"/>
      <c r="D21" s="93"/>
      <c r="E21" s="93"/>
      <c r="F21" s="93"/>
      <c r="G21" s="93"/>
      <c r="H21" s="93"/>
      <c r="I21" s="93"/>
      <c r="J21" s="93"/>
      <c r="K21" s="93"/>
      <c r="L21" s="93"/>
      <c r="M21" s="93"/>
      <c r="N21" s="93"/>
      <c r="O21" s="93"/>
      <c r="P21" s="93"/>
      <c r="Q21" s="93"/>
      <c r="R21" s="93"/>
      <c r="S21" s="93"/>
      <c r="T21" s="93"/>
      <c r="U21" s="92"/>
    </row>
    <row r="22" spans="2:21" ht="45.75" customHeight="1">
      <c r="B22" s="94" t="s">
        <v>1270</v>
      </c>
      <c r="C22" s="96"/>
      <c r="D22" s="96"/>
      <c r="E22" s="96"/>
      <c r="F22" s="96"/>
      <c r="G22" s="96"/>
      <c r="H22" s="96"/>
      <c r="I22" s="96"/>
      <c r="J22" s="96"/>
      <c r="K22" s="96"/>
      <c r="L22" s="96"/>
      <c r="M22" s="96"/>
      <c r="N22" s="96"/>
      <c r="O22" s="96"/>
      <c r="P22" s="96"/>
      <c r="Q22" s="96"/>
      <c r="R22" s="96"/>
      <c r="S22" s="96"/>
      <c r="T22" s="96"/>
      <c r="U22" s="95"/>
    </row>
    <row r="23" spans="2:21" ht="99.45" customHeight="1">
      <c r="B23" s="94" t="s">
        <v>1271</v>
      </c>
      <c r="C23" s="96"/>
      <c r="D23" s="96"/>
      <c r="E23" s="96"/>
      <c r="F23" s="96"/>
      <c r="G23" s="96"/>
      <c r="H23" s="96"/>
      <c r="I23" s="96"/>
      <c r="J23" s="96"/>
      <c r="K23" s="96"/>
      <c r="L23" s="96"/>
      <c r="M23" s="96"/>
      <c r="N23" s="96"/>
      <c r="O23" s="96"/>
      <c r="P23" s="96"/>
      <c r="Q23" s="96"/>
      <c r="R23" s="96"/>
      <c r="S23" s="96"/>
      <c r="T23" s="96"/>
      <c r="U23" s="95"/>
    </row>
    <row r="24" spans="2:21" ht="38.549999999999997" customHeight="1">
      <c r="B24" s="94" t="s">
        <v>1272</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1273</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Q1" sqref="Q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1274</v>
      </c>
      <c r="D4" s="15" t="s">
        <v>1275</v>
      </c>
      <c r="E4" s="15"/>
      <c r="F4" s="15"/>
      <c r="G4" s="15"/>
      <c r="H4" s="15"/>
      <c r="I4" s="16"/>
      <c r="J4" s="17" t="s">
        <v>6</v>
      </c>
      <c r="K4" s="18" t="s">
        <v>7</v>
      </c>
      <c r="L4" s="19" t="s">
        <v>8</v>
      </c>
      <c r="M4" s="19"/>
      <c r="N4" s="19"/>
      <c r="O4" s="19"/>
      <c r="P4" s="17" t="s">
        <v>9</v>
      </c>
      <c r="Q4" s="19" t="s">
        <v>1168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1276</v>
      </c>
      <c r="D11" s="58"/>
      <c r="E11" s="58"/>
      <c r="F11" s="58"/>
      <c r="G11" s="58"/>
      <c r="H11" s="58"/>
      <c r="I11" s="58" t="s">
        <v>1277</v>
      </c>
      <c r="J11" s="58"/>
      <c r="K11" s="58"/>
      <c r="L11" s="58" t="s">
        <v>1278</v>
      </c>
      <c r="M11" s="58"/>
      <c r="N11" s="58"/>
      <c r="O11" s="58"/>
      <c r="P11" s="59" t="s">
        <v>96</v>
      </c>
      <c r="Q11" s="59" t="s">
        <v>1279</v>
      </c>
      <c r="R11" s="59">
        <v>0.72</v>
      </c>
      <c r="S11" s="59">
        <v>0.72</v>
      </c>
      <c r="T11" s="59">
        <v>0</v>
      </c>
      <c r="U11" s="60">
        <f t="shared" ref="U11:U16" si="0">IF(ISERR(T11/S11*100),"N/A",T11/S11*100)</f>
        <v>0</v>
      </c>
    </row>
    <row r="12" spans="1:34" ht="75" customHeight="1" thickTop="1">
      <c r="A12" s="56"/>
      <c r="B12" s="57" t="s">
        <v>45</v>
      </c>
      <c r="C12" s="58" t="s">
        <v>1280</v>
      </c>
      <c r="D12" s="58"/>
      <c r="E12" s="58"/>
      <c r="F12" s="58"/>
      <c r="G12" s="58"/>
      <c r="H12" s="58"/>
      <c r="I12" s="58" t="s">
        <v>1281</v>
      </c>
      <c r="J12" s="58"/>
      <c r="K12" s="58"/>
      <c r="L12" s="58" t="s">
        <v>1282</v>
      </c>
      <c r="M12" s="58"/>
      <c r="N12" s="58"/>
      <c r="O12" s="58"/>
      <c r="P12" s="59" t="s">
        <v>96</v>
      </c>
      <c r="Q12" s="59" t="s">
        <v>41</v>
      </c>
      <c r="R12" s="59">
        <v>3.04</v>
      </c>
      <c r="S12" s="59">
        <v>3.04</v>
      </c>
      <c r="T12" s="59">
        <v>0</v>
      </c>
      <c r="U12" s="60">
        <f t="shared" si="0"/>
        <v>0</v>
      </c>
    </row>
    <row r="13" spans="1:34" ht="75" customHeight="1" thickBot="1">
      <c r="A13" s="56"/>
      <c r="B13" s="61" t="s">
        <v>42</v>
      </c>
      <c r="C13" s="62" t="s">
        <v>42</v>
      </c>
      <c r="D13" s="62"/>
      <c r="E13" s="62"/>
      <c r="F13" s="62"/>
      <c r="G13" s="62"/>
      <c r="H13" s="62"/>
      <c r="I13" s="62" t="s">
        <v>1283</v>
      </c>
      <c r="J13" s="62"/>
      <c r="K13" s="62"/>
      <c r="L13" s="62" t="s">
        <v>1284</v>
      </c>
      <c r="M13" s="62"/>
      <c r="N13" s="62"/>
      <c r="O13" s="62"/>
      <c r="P13" s="63" t="s">
        <v>40</v>
      </c>
      <c r="Q13" s="63" t="s">
        <v>54</v>
      </c>
      <c r="R13" s="63">
        <v>71.430000000000007</v>
      </c>
      <c r="S13" s="63">
        <v>71.430000000000007</v>
      </c>
      <c r="T13" s="63">
        <v>76.63</v>
      </c>
      <c r="U13" s="65">
        <f t="shared" si="0"/>
        <v>107.27985440291192</v>
      </c>
    </row>
    <row r="14" spans="1:34" ht="75" customHeight="1" thickTop="1">
      <c r="A14" s="56"/>
      <c r="B14" s="57" t="s">
        <v>50</v>
      </c>
      <c r="C14" s="58" t="s">
        <v>1285</v>
      </c>
      <c r="D14" s="58"/>
      <c r="E14" s="58"/>
      <c r="F14" s="58"/>
      <c r="G14" s="58"/>
      <c r="H14" s="58"/>
      <c r="I14" s="58" t="s">
        <v>1286</v>
      </c>
      <c r="J14" s="58"/>
      <c r="K14" s="58"/>
      <c r="L14" s="58" t="s">
        <v>1287</v>
      </c>
      <c r="M14" s="58"/>
      <c r="N14" s="58"/>
      <c r="O14" s="58"/>
      <c r="P14" s="59" t="s">
        <v>40</v>
      </c>
      <c r="Q14" s="59" t="s">
        <v>1288</v>
      </c>
      <c r="R14" s="59">
        <v>83.13</v>
      </c>
      <c r="S14" s="59">
        <v>83.13</v>
      </c>
      <c r="T14" s="59">
        <v>81.150000000000006</v>
      </c>
      <c r="U14" s="60">
        <f t="shared" si="0"/>
        <v>97.618188379646355</v>
      </c>
    </row>
    <row r="15" spans="1:34" ht="75" customHeight="1" thickBot="1">
      <c r="A15" s="56"/>
      <c r="B15" s="61" t="s">
        <v>42</v>
      </c>
      <c r="C15" s="62" t="s">
        <v>42</v>
      </c>
      <c r="D15" s="62"/>
      <c r="E15" s="62"/>
      <c r="F15" s="62"/>
      <c r="G15" s="62"/>
      <c r="H15" s="62"/>
      <c r="I15" s="62" t="s">
        <v>1289</v>
      </c>
      <c r="J15" s="62"/>
      <c r="K15" s="62"/>
      <c r="L15" s="62" t="s">
        <v>1290</v>
      </c>
      <c r="M15" s="62"/>
      <c r="N15" s="62"/>
      <c r="O15" s="62"/>
      <c r="P15" s="63" t="s">
        <v>40</v>
      </c>
      <c r="Q15" s="63" t="s">
        <v>49</v>
      </c>
      <c r="R15" s="63">
        <v>90</v>
      </c>
      <c r="S15" s="63">
        <v>90</v>
      </c>
      <c r="T15" s="63">
        <v>0</v>
      </c>
      <c r="U15" s="65">
        <f t="shared" si="0"/>
        <v>0</v>
      </c>
    </row>
    <row r="16" spans="1:34" ht="75" customHeight="1" thickTop="1" thickBot="1">
      <c r="A16" s="56"/>
      <c r="B16" s="57" t="s">
        <v>55</v>
      </c>
      <c r="C16" s="58" t="s">
        <v>1291</v>
      </c>
      <c r="D16" s="58"/>
      <c r="E16" s="58"/>
      <c r="F16" s="58"/>
      <c r="G16" s="58"/>
      <c r="H16" s="58"/>
      <c r="I16" s="58" t="s">
        <v>1292</v>
      </c>
      <c r="J16" s="58"/>
      <c r="K16" s="58"/>
      <c r="L16" s="58" t="s">
        <v>1293</v>
      </c>
      <c r="M16" s="58"/>
      <c r="N16" s="58"/>
      <c r="O16" s="58"/>
      <c r="P16" s="59" t="s">
        <v>40</v>
      </c>
      <c r="Q16" s="59" t="s">
        <v>147</v>
      </c>
      <c r="R16" s="59">
        <v>90.21</v>
      </c>
      <c r="S16" s="59">
        <v>90.21</v>
      </c>
      <c r="T16" s="59">
        <v>90.21</v>
      </c>
      <c r="U16" s="60">
        <f t="shared" si="0"/>
        <v>100</v>
      </c>
    </row>
    <row r="17" spans="2:22" ht="22.5" customHeight="1" thickTop="1" thickBot="1">
      <c r="B17" s="9" t="s">
        <v>60</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61</v>
      </c>
      <c r="S18" s="40" t="s">
        <v>62</v>
      </c>
      <c r="T18" s="72" t="s">
        <v>63</v>
      </c>
      <c r="U18" s="40" t="s">
        <v>64</v>
      </c>
    </row>
    <row r="19" spans="2:22" ht="26.25" customHeight="1" thickBot="1">
      <c r="B19" s="73"/>
      <c r="C19" s="74"/>
      <c r="D19" s="74"/>
      <c r="E19" s="74"/>
      <c r="F19" s="74"/>
      <c r="G19" s="74"/>
      <c r="H19" s="75"/>
      <c r="I19" s="75"/>
      <c r="J19" s="75"/>
      <c r="K19" s="75"/>
      <c r="L19" s="75"/>
      <c r="M19" s="75"/>
      <c r="N19" s="75"/>
      <c r="O19" s="75"/>
      <c r="P19" s="76"/>
      <c r="Q19" s="77"/>
      <c r="R19" s="78" t="s">
        <v>65</v>
      </c>
      <c r="S19" s="77" t="s">
        <v>65</v>
      </c>
      <c r="T19" s="77" t="s">
        <v>65</v>
      </c>
      <c r="U19" s="77" t="s">
        <v>66</v>
      </c>
    </row>
    <row r="20" spans="2:22" ht="13.5" customHeight="1" thickBot="1">
      <c r="B20" s="79" t="s">
        <v>67</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68</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69</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70</v>
      </c>
      <c r="C23" s="93"/>
      <c r="D23" s="93"/>
      <c r="E23" s="93"/>
      <c r="F23" s="93"/>
      <c r="G23" s="93"/>
      <c r="H23" s="93"/>
      <c r="I23" s="93"/>
      <c r="J23" s="93"/>
      <c r="K23" s="93"/>
      <c r="L23" s="93"/>
      <c r="M23" s="93"/>
      <c r="N23" s="93"/>
      <c r="O23" s="93"/>
      <c r="P23" s="93"/>
      <c r="Q23" s="93"/>
      <c r="R23" s="93"/>
      <c r="S23" s="93"/>
      <c r="T23" s="93"/>
      <c r="U23" s="92"/>
    </row>
    <row r="24" spans="2:22" ht="45.45" customHeight="1">
      <c r="B24" s="94" t="s">
        <v>1294</v>
      </c>
      <c r="C24" s="96"/>
      <c r="D24" s="96"/>
      <c r="E24" s="96"/>
      <c r="F24" s="96"/>
      <c r="G24" s="96"/>
      <c r="H24" s="96"/>
      <c r="I24" s="96"/>
      <c r="J24" s="96"/>
      <c r="K24" s="96"/>
      <c r="L24" s="96"/>
      <c r="M24" s="96"/>
      <c r="N24" s="96"/>
      <c r="O24" s="96"/>
      <c r="P24" s="96"/>
      <c r="Q24" s="96"/>
      <c r="R24" s="96"/>
      <c r="S24" s="96"/>
      <c r="T24" s="96"/>
      <c r="U24" s="95"/>
    </row>
    <row r="25" spans="2:22" ht="52.8" customHeight="1">
      <c r="B25" s="94" t="s">
        <v>1295</v>
      </c>
      <c r="C25" s="96"/>
      <c r="D25" s="96"/>
      <c r="E25" s="96"/>
      <c r="F25" s="96"/>
      <c r="G25" s="96"/>
      <c r="H25" s="96"/>
      <c r="I25" s="96"/>
      <c r="J25" s="96"/>
      <c r="K25" s="96"/>
      <c r="L25" s="96"/>
      <c r="M25" s="96"/>
      <c r="N25" s="96"/>
      <c r="O25" s="96"/>
      <c r="P25" s="96"/>
      <c r="Q25" s="96"/>
      <c r="R25" s="96"/>
      <c r="S25" s="96"/>
      <c r="T25" s="96"/>
      <c r="U25" s="95"/>
    </row>
    <row r="26" spans="2:22" ht="54.3" customHeight="1">
      <c r="B26" s="94" t="s">
        <v>1296</v>
      </c>
      <c r="C26" s="96"/>
      <c r="D26" s="96"/>
      <c r="E26" s="96"/>
      <c r="F26" s="96"/>
      <c r="G26" s="96"/>
      <c r="H26" s="96"/>
      <c r="I26" s="96"/>
      <c r="J26" s="96"/>
      <c r="K26" s="96"/>
      <c r="L26" s="96"/>
      <c r="M26" s="96"/>
      <c r="N26" s="96"/>
      <c r="O26" s="96"/>
      <c r="P26" s="96"/>
      <c r="Q26" s="96"/>
      <c r="R26" s="96"/>
      <c r="S26" s="96"/>
      <c r="T26" s="96"/>
      <c r="U26" s="95"/>
    </row>
    <row r="27" spans="2:22" ht="65.55" customHeight="1">
      <c r="B27" s="94" t="s">
        <v>1297</v>
      </c>
      <c r="C27" s="96"/>
      <c r="D27" s="96"/>
      <c r="E27" s="96"/>
      <c r="F27" s="96"/>
      <c r="G27" s="96"/>
      <c r="H27" s="96"/>
      <c r="I27" s="96"/>
      <c r="J27" s="96"/>
      <c r="K27" s="96"/>
      <c r="L27" s="96"/>
      <c r="M27" s="96"/>
      <c r="N27" s="96"/>
      <c r="O27" s="96"/>
      <c r="P27" s="96"/>
      <c r="Q27" s="96"/>
      <c r="R27" s="96"/>
      <c r="S27" s="96"/>
      <c r="T27" s="96"/>
      <c r="U27" s="95"/>
    </row>
    <row r="28" spans="2:22" ht="91.95" customHeight="1">
      <c r="B28" s="94" t="s">
        <v>1298</v>
      </c>
      <c r="C28" s="96"/>
      <c r="D28" s="96"/>
      <c r="E28" s="96"/>
      <c r="F28" s="96"/>
      <c r="G28" s="96"/>
      <c r="H28" s="96"/>
      <c r="I28" s="96"/>
      <c r="J28" s="96"/>
      <c r="K28" s="96"/>
      <c r="L28" s="96"/>
      <c r="M28" s="96"/>
      <c r="N28" s="96"/>
      <c r="O28" s="96"/>
      <c r="P28" s="96"/>
      <c r="Q28" s="96"/>
      <c r="R28" s="96"/>
      <c r="S28" s="96"/>
      <c r="T28" s="96"/>
      <c r="U28" s="95"/>
    </row>
    <row r="29" spans="2:22" ht="28.05" customHeight="1" thickBot="1">
      <c r="B29" s="97" t="s">
        <v>1299</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1300</v>
      </c>
      <c r="D4" s="15" t="s">
        <v>1301</v>
      </c>
      <c r="E4" s="15"/>
      <c r="F4" s="15"/>
      <c r="G4" s="15"/>
      <c r="H4" s="15"/>
      <c r="I4" s="16"/>
      <c r="J4" s="17" t="s">
        <v>6</v>
      </c>
      <c r="K4" s="18" t="s">
        <v>7</v>
      </c>
      <c r="L4" s="19" t="s">
        <v>8</v>
      </c>
      <c r="M4" s="19"/>
      <c r="N4" s="19"/>
      <c r="O4" s="19"/>
      <c r="P4" s="17" t="s">
        <v>9</v>
      </c>
      <c r="Q4" s="19" t="s">
        <v>1302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1303</v>
      </c>
      <c r="D11" s="58"/>
      <c r="E11" s="58"/>
      <c r="F11" s="58"/>
      <c r="G11" s="58"/>
      <c r="H11" s="58"/>
      <c r="I11" s="58" t="s">
        <v>1304</v>
      </c>
      <c r="J11" s="58"/>
      <c r="K11" s="58"/>
      <c r="L11" s="58" t="s">
        <v>1305</v>
      </c>
      <c r="M11" s="58"/>
      <c r="N11" s="58"/>
      <c r="O11" s="58"/>
      <c r="P11" s="59" t="s">
        <v>96</v>
      </c>
      <c r="Q11" s="59" t="s">
        <v>1279</v>
      </c>
      <c r="R11" s="59">
        <v>25.01</v>
      </c>
      <c r="S11" s="59">
        <v>25.01</v>
      </c>
      <c r="T11" s="59">
        <v>0</v>
      </c>
      <c r="U11" s="60">
        <f t="shared" ref="U11:U25" si="0">IF(ISERR(T11/S11*100),"N/A",T11/S11*100)</f>
        <v>0</v>
      </c>
    </row>
    <row r="12" spans="1:34" ht="75" customHeight="1" thickTop="1" thickBot="1">
      <c r="A12" s="56"/>
      <c r="B12" s="57" t="s">
        <v>45</v>
      </c>
      <c r="C12" s="58" t="s">
        <v>1306</v>
      </c>
      <c r="D12" s="58"/>
      <c r="E12" s="58"/>
      <c r="F12" s="58"/>
      <c r="G12" s="58"/>
      <c r="H12" s="58"/>
      <c r="I12" s="58" t="s">
        <v>1307</v>
      </c>
      <c r="J12" s="58"/>
      <c r="K12" s="58"/>
      <c r="L12" s="58" t="s">
        <v>1308</v>
      </c>
      <c r="M12" s="58"/>
      <c r="N12" s="58"/>
      <c r="O12" s="58"/>
      <c r="P12" s="59" t="s">
        <v>96</v>
      </c>
      <c r="Q12" s="59" t="s">
        <v>41</v>
      </c>
      <c r="R12" s="59">
        <v>10.039999999999999</v>
      </c>
      <c r="S12" s="59">
        <v>10.039999999999999</v>
      </c>
      <c r="T12" s="59">
        <v>0</v>
      </c>
      <c r="U12" s="60">
        <f t="shared" si="0"/>
        <v>0</v>
      </c>
    </row>
    <row r="13" spans="1:34" ht="75" customHeight="1" thickTop="1">
      <c r="A13" s="56"/>
      <c r="B13" s="57" t="s">
        <v>50</v>
      </c>
      <c r="C13" s="58" t="s">
        <v>1309</v>
      </c>
      <c r="D13" s="58"/>
      <c r="E13" s="58"/>
      <c r="F13" s="58"/>
      <c r="G13" s="58"/>
      <c r="H13" s="58"/>
      <c r="I13" s="58" t="s">
        <v>1310</v>
      </c>
      <c r="J13" s="58"/>
      <c r="K13" s="58"/>
      <c r="L13" s="58" t="s">
        <v>1311</v>
      </c>
      <c r="M13" s="58"/>
      <c r="N13" s="58"/>
      <c r="O13" s="58"/>
      <c r="P13" s="59" t="s">
        <v>40</v>
      </c>
      <c r="Q13" s="59" t="s">
        <v>151</v>
      </c>
      <c r="R13" s="59">
        <v>1.0900000000000001</v>
      </c>
      <c r="S13" s="59">
        <v>1.0900000000000001</v>
      </c>
      <c r="T13" s="59">
        <v>0.82</v>
      </c>
      <c r="U13" s="60">
        <f t="shared" si="0"/>
        <v>75.229357798165125</v>
      </c>
    </row>
    <row r="14" spans="1:34" ht="75" customHeight="1">
      <c r="A14" s="56"/>
      <c r="B14" s="61" t="s">
        <v>42</v>
      </c>
      <c r="C14" s="62" t="s">
        <v>42</v>
      </c>
      <c r="D14" s="62"/>
      <c r="E14" s="62"/>
      <c r="F14" s="62"/>
      <c r="G14" s="62"/>
      <c r="H14" s="62"/>
      <c r="I14" s="62" t="s">
        <v>1312</v>
      </c>
      <c r="J14" s="62"/>
      <c r="K14" s="62"/>
      <c r="L14" s="62" t="s">
        <v>1313</v>
      </c>
      <c r="M14" s="62"/>
      <c r="N14" s="62"/>
      <c r="O14" s="62"/>
      <c r="P14" s="63" t="s">
        <v>40</v>
      </c>
      <c r="Q14" s="63" t="s">
        <v>41</v>
      </c>
      <c r="R14" s="63">
        <v>160</v>
      </c>
      <c r="S14" s="63">
        <v>160</v>
      </c>
      <c r="T14" s="63">
        <v>0</v>
      </c>
      <c r="U14" s="65">
        <f t="shared" si="0"/>
        <v>0</v>
      </c>
    </row>
    <row r="15" spans="1:34" ht="75" customHeight="1">
      <c r="A15" s="56"/>
      <c r="B15" s="61" t="s">
        <v>42</v>
      </c>
      <c r="C15" s="62" t="s">
        <v>1314</v>
      </c>
      <c r="D15" s="62"/>
      <c r="E15" s="62"/>
      <c r="F15" s="62"/>
      <c r="G15" s="62"/>
      <c r="H15" s="62"/>
      <c r="I15" s="62" t="s">
        <v>1315</v>
      </c>
      <c r="J15" s="62"/>
      <c r="K15" s="62"/>
      <c r="L15" s="62" t="s">
        <v>1316</v>
      </c>
      <c r="M15" s="62"/>
      <c r="N15" s="62"/>
      <c r="O15" s="62"/>
      <c r="P15" s="63" t="s">
        <v>40</v>
      </c>
      <c r="Q15" s="63" t="s">
        <v>41</v>
      </c>
      <c r="R15" s="63">
        <v>1.45</v>
      </c>
      <c r="S15" s="63">
        <v>1.45</v>
      </c>
      <c r="T15" s="63">
        <v>2.82</v>
      </c>
      <c r="U15" s="65">
        <f t="shared" si="0"/>
        <v>194.48275862068965</v>
      </c>
    </row>
    <row r="16" spans="1:34" ht="75" customHeight="1">
      <c r="A16" s="56"/>
      <c r="B16" s="61" t="s">
        <v>42</v>
      </c>
      <c r="C16" s="62" t="s">
        <v>1317</v>
      </c>
      <c r="D16" s="62"/>
      <c r="E16" s="62"/>
      <c r="F16" s="62"/>
      <c r="G16" s="62"/>
      <c r="H16" s="62"/>
      <c r="I16" s="62" t="s">
        <v>1318</v>
      </c>
      <c r="J16" s="62"/>
      <c r="K16" s="62"/>
      <c r="L16" s="62" t="s">
        <v>1319</v>
      </c>
      <c r="M16" s="62"/>
      <c r="N16" s="62"/>
      <c r="O16" s="62"/>
      <c r="P16" s="63" t="s">
        <v>40</v>
      </c>
      <c r="Q16" s="63" t="s">
        <v>41</v>
      </c>
      <c r="R16" s="63">
        <v>50</v>
      </c>
      <c r="S16" s="63">
        <v>50</v>
      </c>
      <c r="T16" s="63">
        <v>0</v>
      </c>
      <c r="U16" s="65">
        <f t="shared" si="0"/>
        <v>0</v>
      </c>
    </row>
    <row r="17" spans="1:22" ht="75" customHeight="1">
      <c r="A17" s="56"/>
      <c r="B17" s="61" t="s">
        <v>42</v>
      </c>
      <c r="C17" s="62" t="s">
        <v>1320</v>
      </c>
      <c r="D17" s="62"/>
      <c r="E17" s="62"/>
      <c r="F17" s="62"/>
      <c r="G17" s="62"/>
      <c r="H17" s="62"/>
      <c r="I17" s="62" t="s">
        <v>1321</v>
      </c>
      <c r="J17" s="62"/>
      <c r="K17" s="62"/>
      <c r="L17" s="62" t="s">
        <v>1322</v>
      </c>
      <c r="M17" s="62"/>
      <c r="N17" s="62"/>
      <c r="O17" s="62"/>
      <c r="P17" s="63" t="s">
        <v>40</v>
      </c>
      <c r="Q17" s="63" t="s">
        <v>41</v>
      </c>
      <c r="R17" s="63">
        <v>83.33</v>
      </c>
      <c r="S17" s="63">
        <v>83.33</v>
      </c>
      <c r="T17" s="63">
        <v>0</v>
      </c>
      <c r="U17" s="65">
        <f t="shared" si="0"/>
        <v>0</v>
      </c>
    </row>
    <row r="18" spans="1:22" ht="75" customHeight="1" thickBot="1">
      <c r="A18" s="56"/>
      <c r="B18" s="61" t="s">
        <v>42</v>
      </c>
      <c r="C18" s="62" t="s">
        <v>42</v>
      </c>
      <c r="D18" s="62"/>
      <c r="E18" s="62"/>
      <c r="F18" s="62"/>
      <c r="G18" s="62"/>
      <c r="H18" s="62"/>
      <c r="I18" s="62" t="s">
        <v>1323</v>
      </c>
      <c r="J18" s="62"/>
      <c r="K18" s="62"/>
      <c r="L18" s="62" t="s">
        <v>1324</v>
      </c>
      <c r="M18" s="62"/>
      <c r="N18" s="62"/>
      <c r="O18" s="62"/>
      <c r="P18" s="63" t="s">
        <v>40</v>
      </c>
      <c r="Q18" s="63" t="s">
        <v>41</v>
      </c>
      <c r="R18" s="63">
        <v>0</v>
      </c>
      <c r="S18" s="63">
        <v>0</v>
      </c>
      <c r="T18" s="63">
        <v>0</v>
      </c>
      <c r="U18" s="65" t="str">
        <f t="shared" si="0"/>
        <v>N/A</v>
      </c>
    </row>
    <row r="19" spans="1:22" ht="75" customHeight="1" thickTop="1">
      <c r="A19" s="56"/>
      <c r="B19" s="57" t="s">
        <v>55</v>
      </c>
      <c r="C19" s="58" t="s">
        <v>1325</v>
      </c>
      <c r="D19" s="58"/>
      <c r="E19" s="58"/>
      <c r="F19" s="58"/>
      <c r="G19" s="58"/>
      <c r="H19" s="58"/>
      <c r="I19" s="58" t="s">
        <v>1326</v>
      </c>
      <c r="J19" s="58"/>
      <c r="K19" s="58"/>
      <c r="L19" s="58" t="s">
        <v>1327</v>
      </c>
      <c r="M19" s="58"/>
      <c r="N19" s="58"/>
      <c r="O19" s="58"/>
      <c r="P19" s="59" t="s">
        <v>40</v>
      </c>
      <c r="Q19" s="59" t="s">
        <v>59</v>
      </c>
      <c r="R19" s="59">
        <v>80</v>
      </c>
      <c r="S19" s="59">
        <v>80</v>
      </c>
      <c r="T19" s="59">
        <v>50.71</v>
      </c>
      <c r="U19" s="60">
        <f t="shared" si="0"/>
        <v>63.387499999999996</v>
      </c>
    </row>
    <row r="20" spans="1:22" ht="75" customHeight="1">
      <c r="A20" s="56"/>
      <c r="B20" s="61" t="s">
        <v>42</v>
      </c>
      <c r="C20" s="62" t="s">
        <v>1328</v>
      </c>
      <c r="D20" s="62"/>
      <c r="E20" s="62"/>
      <c r="F20" s="62"/>
      <c r="G20" s="62"/>
      <c r="H20" s="62"/>
      <c r="I20" s="62" t="s">
        <v>1329</v>
      </c>
      <c r="J20" s="62"/>
      <c r="K20" s="62"/>
      <c r="L20" s="62" t="s">
        <v>1330</v>
      </c>
      <c r="M20" s="62"/>
      <c r="N20" s="62"/>
      <c r="O20" s="62"/>
      <c r="P20" s="63" t="s">
        <v>40</v>
      </c>
      <c r="Q20" s="63" t="s">
        <v>59</v>
      </c>
      <c r="R20" s="63">
        <v>80</v>
      </c>
      <c r="S20" s="63">
        <v>80</v>
      </c>
      <c r="T20" s="63">
        <v>32.51</v>
      </c>
      <c r="U20" s="65">
        <f t="shared" si="0"/>
        <v>40.637499999999996</v>
      </c>
    </row>
    <row r="21" spans="1:22" ht="75" customHeight="1">
      <c r="A21" s="56"/>
      <c r="B21" s="61" t="s">
        <v>42</v>
      </c>
      <c r="C21" s="62" t="s">
        <v>1331</v>
      </c>
      <c r="D21" s="62"/>
      <c r="E21" s="62"/>
      <c r="F21" s="62"/>
      <c r="G21" s="62"/>
      <c r="H21" s="62"/>
      <c r="I21" s="62" t="s">
        <v>1332</v>
      </c>
      <c r="J21" s="62"/>
      <c r="K21" s="62"/>
      <c r="L21" s="62" t="s">
        <v>1333</v>
      </c>
      <c r="M21" s="62"/>
      <c r="N21" s="62"/>
      <c r="O21" s="62"/>
      <c r="P21" s="63" t="s">
        <v>40</v>
      </c>
      <c r="Q21" s="63" t="s">
        <v>59</v>
      </c>
      <c r="R21" s="63">
        <v>86.67</v>
      </c>
      <c r="S21" s="63">
        <v>86.67</v>
      </c>
      <c r="T21" s="63">
        <v>44.06</v>
      </c>
      <c r="U21" s="65">
        <f t="shared" si="0"/>
        <v>50.836506288219688</v>
      </c>
    </row>
    <row r="22" spans="1:22" ht="75" customHeight="1">
      <c r="A22" s="56"/>
      <c r="B22" s="61" t="s">
        <v>42</v>
      </c>
      <c r="C22" s="62" t="s">
        <v>1334</v>
      </c>
      <c r="D22" s="62"/>
      <c r="E22" s="62"/>
      <c r="F22" s="62"/>
      <c r="G22" s="62"/>
      <c r="H22" s="62"/>
      <c r="I22" s="62" t="s">
        <v>1335</v>
      </c>
      <c r="J22" s="62"/>
      <c r="K22" s="62"/>
      <c r="L22" s="62" t="s">
        <v>1336</v>
      </c>
      <c r="M22" s="62"/>
      <c r="N22" s="62"/>
      <c r="O22" s="62"/>
      <c r="P22" s="63" t="s">
        <v>40</v>
      </c>
      <c r="Q22" s="63" t="s">
        <v>59</v>
      </c>
      <c r="R22" s="63">
        <v>85.71</v>
      </c>
      <c r="S22" s="63">
        <v>85.71</v>
      </c>
      <c r="T22" s="63">
        <v>73.33</v>
      </c>
      <c r="U22" s="65">
        <f t="shared" si="0"/>
        <v>85.555944463889873</v>
      </c>
    </row>
    <row r="23" spans="1:22" ht="75" customHeight="1">
      <c r="A23" s="56"/>
      <c r="B23" s="61" t="s">
        <v>42</v>
      </c>
      <c r="C23" s="62" t="s">
        <v>1337</v>
      </c>
      <c r="D23" s="62"/>
      <c r="E23" s="62"/>
      <c r="F23" s="62"/>
      <c r="G23" s="62"/>
      <c r="H23" s="62"/>
      <c r="I23" s="62" t="s">
        <v>1338</v>
      </c>
      <c r="J23" s="62"/>
      <c r="K23" s="62"/>
      <c r="L23" s="62" t="s">
        <v>1339</v>
      </c>
      <c r="M23" s="62"/>
      <c r="N23" s="62"/>
      <c r="O23" s="62"/>
      <c r="P23" s="63" t="s">
        <v>40</v>
      </c>
      <c r="Q23" s="63" t="s">
        <v>59</v>
      </c>
      <c r="R23" s="63">
        <v>90</v>
      </c>
      <c r="S23" s="63">
        <v>90</v>
      </c>
      <c r="T23" s="63">
        <v>68.02</v>
      </c>
      <c r="U23" s="65">
        <f t="shared" si="0"/>
        <v>75.577777777777783</v>
      </c>
    </row>
    <row r="24" spans="1:22" ht="75" customHeight="1">
      <c r="A24" s="56"/>
      <c r="B24" s="61" t="s">
        <v>42</v>
      </c>
      <c r="C24" s="62" t="s">
        <v>1340</v>
      </c>
      <c r="D24" s="62"/>
      <c r="E24" s="62"/>
      <c r="F24" s="62"/>
      <c r="G24" s="62"/>
      <c r="H24" s="62"/>
      <c r="I24" s="62" t="s">
        <v>1341</v>
      </c>
      <c r="J24" s="62"/>
      <c r="K24" s="62"/>
      <c r="L24" s="62" t="s">
        <v>1342</v>
      </c>
      <c r="M24" s="62"/>
      <c r="N24" s="62"/>
      <c r="O24" s="62"/>
      <c r="P24" s="63" t="s">
        <v>40</v>
      </c>
      <c r="Q24" s="63" t="s">
        <v>59</v>
      </c>
      <c r="R24" s="63">
        <v>93.33</v>
      </c>
      <c r="S24" s="63">
        <v>93.33</v>
      </c>
      <c r="T24" s="63">
        <v>100</v>
      </c>
      <c r="U24" s="65">
        <f t="shared" si="0"/>
        <v>107.14668381013608</v>
      </c>
    </row>
    <row r="25" spans="1:22" ht="75" customHeight="1" thickBot="1">
      <c r="A25" s="56"/>
      <c r="B25" s="61" t="s">
        <v>42</v>
      </c>
      <c r="C25" s="62" t="s">
        <v>1343</v>
      </c>
      <c r="D25" s="62"/>
      <c r="E25" s="62"/>
      <c r="F25" s="62"/>
      <c r="G25" s="62"/>
      <c r="H25" s="62"/>
      <c r="I25" s="62" t="s">
        <v>1344</v>
      </c>
      <c r="J25" s="62"/>
      <c r="K25" s="62"/>
      <c r="L25" s="62" t="s">
        <v>1345</v>
      </c>
      <c r="M25" s="62"/>
      <c r="N25" s="62"/>
      <c r="O25" s="62"/>
      <c r="P25" s="63" t="s">
        <v>40</v>
      </c>
      <c r="Q25" s="63" t="s">
        <v>59</v>
      </c>
      <c r="R25" s="63">
        <v>0</v>
      </c>
      <c r="S25" s="63">
        <v>0</v>
      </c>
      <c r="T25" s="63">
        <v>0</v>
      </c>
      <c r="U25" s="65" t="str">
        <f t="shared" si="0"/>
        <v>N/A</v>
      </c>
    </row>
    <row r="26" spans="1:22" ht="22.5" customHeight="1" thickTop="1" thickBot="1">
      <c r="B26" s="9" t="s">
        <v>60</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61</v>
      </c>
      <c r="S27" s="40" t="s">
        <v>62</v>
      </c>
      <c r="T27" s="72" t="s">
        <v>63</v>
      </c>
      <c r="U27" s="40" t="s">
        <v>64</v>
      </c>
    </row>
    <row r="28" spans="1:22" ht="26.25" customHeight="1" thickBot="1">
      <c r="B28" s="73"/>
      <c r="C28" s="74"/>
      <c r="D28" s="74"/>
      <c r="E28" s="74"/>
      <c r="F28" s="74"/>
      <c r="G28" s="74"/>
      <c r="H28" s="75"/>
      <c r="I28" s="75"/>
      <c r="J28" s="75"/>
      <c r="K28" s="75"/>
      <c r="L28" s="75"/>
      <c r="M28" s="75"/>
      <c r="N28" s="75"/>
      <c r="O28" s="75"/>
      <c r="P28" s="76"/>
      <c r="Q28" s="77"/>
      <c r="R28" s="78" t="s">
        <v>65</v>
      </c>
      <c r="S28" s="77" t="s">
        <v>65</v>
      </c>
      <c r="T28" s="77" t="s">
        <v>65</v>
      </c>
      <c r="U28" s="77" t="s">
        <v>66</v>
      </c>
    </row>
    <row r="29" spans="1:22" ht="13.5" customHeight="1" thickBot="1">
      <c r="B29" s="79" t="s">
        <v>67</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68</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69</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70</v>
      </c>
      <c r="C32" s="93"/>
      <c r="D32" s="93"/>
      <c r="E32" s="93"/>
      <c r="F32" s="93"/>
      <c r="G32" s="93"/>
      <c r="H32" s="93"/>
      <c r="I32" s="93"/>
      <c r="J32" s="93"/>
      <c r="K32" s="93"/>
      <c r="L32" s="93"/>
      <c r="M32" s="93"/>
      <c r="N32" s="93"/>
      <c r="O32" s="93"/>
      <c r="P32" s="93"/>
      <c r="Q32" s="93"/>
      <c r="R32" s="93"/>
      <c r="S32" s="93"/>
      <c r="T32" s="93"/>
      <c r="U32" s="92"/>
    </row>
    <row r="33" spans="2:21" ht="172.2" customHeight="1">
      <c r="B33" s="94" t="s">
        <v>1346</v>
      </c>
      <c r="C33" s="96"/>
      <c r="D33" s="96"/>
      <c r="E33" s="96"/>
      <c r="F33" s="96"/>
      <c r="G33" s="96"/>
      <c r="H33" s="96"/>
      <c r="I33" s="96"/>
      <c r="J33" s="96"/>
      <c r="K33" s="96"/>
      <c r="L33" s="96"/>
      <c r="M33" s="96"/>
      <c r="N33" s="96"/>
      <c r="O33" s="96"/>
      <c r="P33" s="96"/>
      <c r="Q33" s="96"/>
      <c r="R33" s="96"/>
      <c r="S33" s="96"/>
      <c r="T33" s="96"/>
      <c r="U33" s="95"/>
    </row>
    <row r="34" spans="2:21" ht="166.8" customHeight="1">
      <c r="B34" s="94" t="s">
        <v>1347</v>
      </c>
      <c r="C34" s="96"/>
      <c r="D34" s="96"/>
      <c r="E34" s="96"/>
      <c r="F34" s="96"/>
      <c r="G34" s="96"/>
      <c r="H34" s="96"/>
      <c r="I34" s="96"/>
      <c r="J34" s="96"/>
      <c r="K34" s="96"/>
      <c r="L34" s="96"/>
      <c r="M34" s="96"/>
      <c r="N34" s="96"/>
      <c r="O34" s="96"/>
      <c r="P34" s="96"/>
      <c r="Q34" s="96"/>
      <c r="R34" s="96"/>
      <c r="S34" s="96"/>
      <c r="T34" s="96"/>
      <c r="U34" s="95"/>
    </row>
    <row r="35" spans="2:21" ht="53.55" customHeight="1">
      <c r="B35" s="94" t="s">
        <v>1348</v>
      </c>
      <c r="C35" s="96"/>
      <c r="D35" s="96"/>
      <c r="E35" s="96"/>
      <c r="F35" s="96"/>
      <c r="G35" s="96"/>
      <c r="H35" s="96"/>
      <c r="I35" s="96"/>
      <c r="J35" s="96"/>
      <c r="K35" s="96"/>
      <c r="L35" s="96"/>
      <c r="M35" s="96"/>
      <c r="N35" s="96"/>
      <c r="O35" s="96"/>
      <c r="P35" s="96"/>
      <c r="Q35" s="96"/>
      <c r="R35" s="96"/>
      <c r="S35" s="96"/>
      <c r="T35" s="96"/>
      <c r="U35" s="95"/>
    </row>
    <row r="36" spans="2:21" ht="71.25" customHeight="1">
      <c r="B36" s="94" t="s">
        <v>1349</v>
      </c>
      <c r="C36" s="96"/>
      <c r="D36" s="96"/>
      <c r="E36" s="96"/>
      <c r="F36" s="96"/>
      <c r="G36" s="96"/>
      <c r="H36" s="96"/>
      <c r="I36" s="96"/>
      <c r="J36" s="96"/>
      <c r="K36" s="96"/>
      <c r="L36" s="96"/>
      <c r="M36" s="96"/>
      <c r="N36" s="96"/>
      <c r="O36" s="96"/>
      <c r="P36" s="96"/>
      <c r="Q36" s="96"/>
      <c r="R36" s="96"/>
      <c r="S36" s="96"/>
      <c r="T36" s="96"/>
      <c r="U36" s="95"/>
    </row>
    <row r="37" spans="2:21" ht="47.25" customHeight="1">
      <c r="B37" s="94" t="s">
        <v>1350</v>
      </c>
      <c r="C37" s="96"/>
      <c r="D37" s="96"/>
      <c r="E37" s="96"/>
      <c r="F37" s="96"/>
      <c r="G37" s="96"/>
      <c r="H37" s="96"/>
      <c r="I37" s="96"/>
      <c r="J37" s="96"/>
      <c r="K37" s="96"/>
      <c r="L37" s="96"/>
      <c r="M37" s="96"/>
      <c r="N37" s="96"/>
      <c r="O37" s="96"/>
      <c r="P37" s="96"/>
      <c r="Q37" s="96"/>
      <c r="R37" s="96"/>
      <c r="S37" s="96"/>
      <c r="T37" s="96"/>
      <c r="U37" s="95"/>
    </row>
    <row r="38" spans="2:21" ht="97.8" customHeight="1">
      <c r="B38" s="94" t="s">
        <v>1351</v>
      </c>
      <c r="C38" s="96"/>
      <c r="D38" s="96"/>
      <c r="E38" s="96"/>
      <c r="F38" s="96"/>
      <c r="G38" s="96"/>
      <c r="H38" s="96"/>
      <c r="I38" s="96"/>
      <c r="J38" s="96"/>
      <c r="K38" s="96"/>
      <c r="L38" s="96"/>
      <c r="M38" s="96"/>
      <c r="N38" s="96"/>
      <c r="O38" s="96"/>
      <c r="P38" s="96"/>
      <c r="Q38" s="96"/>
      <c r="R38" s="96"/>
      <c r="S38" s="96"/>
      <c r="T38" s="96"/>
      <c r="U38" s="95"/>
    </row>
    <row r="39" spans="2:21" ht="100.95" customHeight="1">
      <c r="B39" s="94" t="s">
        <v>1352</v>
      </c>
      <c r="C39" s="96"/>
      <c r="D39" s="96"/>
      <c r="E39" s="96"/>
      <c r="F39" s="96"/>
      <c r="G39" s="96"/>
      <c r="H39" s="96"/>
      <c r="I39" s="96"/>
      <c r="J39" s="96"/>
      <c r="K39" s="96"/>
      <c r="L39" s="96"/>
      <c r="M39" s="96"/>
      <c r="N39" s="96"/>
      <c r="O39" s="96"/>
      <c r="P39" s="96"/>
      <c r="Q39" s="96"/>
      <c r="R39" s="96"/>
      <c r="S39" s="96"/>
      <c r="T39" s="96"/>
      <c r="U39" s="95"/>
    </row>
    <row r="40" spans="2:21" ht="40.200000000000003" customHeight="1">
      <c r="B40" s="94" t="s">
        <v>1353</v>
      </c>
      <c r="C40" s="96"/>
      <c r="D40" s="96"/>
      <c r="E40" s="96"/>
      <c r="F40" s="96"/>
      <c r="G40" s="96"/>
      <c r="H40" s="96"/>
      <c r="I40" s="96"/>
      <c r="J40" s="96"/>
      <c r="K40" s="96"/>
      <c r="L40" s="96"/>
      <c r="M40" s="96"/>
      <c r="N40" s="96"/>
      <c r="O40" s="96"/>
      <c r="P40" s="96"/>
      <c r="Q40" s="96"/>
      <c r="R40" s="96"/>
      <c r="S40" s="96"/>
      <c r="T40" s="96"/>
      <c r="U40" s="95"/>
    </row>
    <row r="41" spans="2:21" ht="57" customHeight="1">
      <c r="B41" s="94" t="s">
        <v>1354</v>
      </c>
      <c r="C41" s="96"/>
      <c r="D41" s="96"/>
      <c r="E41" s="96"/>
      <c r="F41" s="96"/>
      <c r="G41" s="96"/>
      <c r="H41" s="96"/>
      <c r="I41" s="96"/>
      <c r="J41" s="96"/>
      <c r="K41" s="96"/>
      <c r="L41" s="96"/>
      <c r="M41" s="96"/>
      <c r="N41" s="96"/>
      <c r="O41" s="96"/>
      <c r="P41" s="96"/>
      <c r="Q41" s="96"/>
      <c r="R41" s="96"/>
      <c r="S41" s="96"/>
      <c r="T41" s="96"/>
      <c r="U41" s="95"/>
    </row>
    <row r="42" spans="2:21" ht="89.55" customHeight="1">
      <c r="B42" s="94" t="s">
        <v>1355</v>
      </c>
      <c r="C42" s="96"/>
      <c r="D42" s="96"/>
      <c r="E42" s="96"/>
      <c r="F42" s="96"/>
      <c r="G42" s="96"/>
      <c r="H42" s="96"/>
      <c r="I42" s="96"/>
      <c r="J42" s="96"/>
      <c r="K42" s="96"/>
      <c r="L42" s="96"/>
      <c r="M42" s="96"/>
      <c r="N42" s="96"/>
      <c r="O42" s="96"/>
      <c r="P42" s="96"/>
      <c r="Q42" s="96"/>
      <c r="R42" s="96"/>
      <c r="S42" s="96"/>
      <c r="T42" s="96"/>
      <c r="U42" s="95"/>
    </row>
    <row r="43" spans="2:21" ht="69.45" customHeight="1">
      <c r="B43" s="94" t="s">
        <v>1356</v>
      </c>
      <c r="C43" s="96"/>
      <c r="D43" s="96"/>
      <c r="E43" s="96"/>
      <c r="F43" s="96"/>
      <c r="G43" s="96"/>
      <c r="H43" s="96"/>
      <c r="I43" s="96"/>
      <c r="J43" s="96"/>
      <c r="K43" s="96"/>
      <c r="L43" s="96"/>
      <c r="M43" s="96"/>
      <c r="N43" s="96"/>
      <c r="O43" s="96"/>
      <c r="P43" s="96"/>
      <c r="Q43" s="96"/>
      <c r="R43" s="96"/>
      <c r="S43" s="96"/>
      <c r="T43" s="96"/>
      <c r="U43" s="95"/>
    </row>
    <row r="44" spans="2:21" ht="39" customHeight="1">
      <c r="B44" s="94" t="s">
        <v>1357</v>
      </c>
      <c r="C44" s="96"/>
      <c r="D44" s="96"/>
      <c r="E44" s="96"/>
      <c r="F44" s="96"/>
      <c r="G44" s="96"/>
      <c r="H44" s="96"/>
      <c r="I44" s="96"/>
      <c r="J44" s="96"/>
      <c r="K44" s="96"/>
      <c r="L44" s="96"/>
      <c r="M44" s="96"/>
      <c r="N44" s="96"/>
      <c r="O44" s="96"/>
      <c r="P44" s="96"/>
      <c r="Q44" s="96"/>
      <c r="R44" s="96"/>
      <c r="S44" s="96"/>
      <c r="T44" s="96"/>
      <c r="U44" s="95"/>
    </row>
    <row r="45" spans="2:21" ht="31.95" customHeight="1">
      <c r="B45" s="94" t="s">
        <v>1358</v>
      </c>
      <c r="C45" s="96"/>
      <c r="D45" s="96"/>
      <c r="E45" s="96"/>
      <c r="F45" s="96"/>
      <c r="G45" s="96"/>
      <c r="H45" s="96"/>
      <c r="I45" s="96"/>
      <c r="J45" s="96"/>
      <c r="K45" s="96"/>
      <c r="L45" s="96"/>
      <c r="M45" s="96"/>
      <c r="N45" s="96"/>
      <c r="O45" s="96"/>
      <c r="P45" s="96"/>
      <c r="Q45" s="96"/>
      <c r="R45" s="96"/>
      <c r="S45" s="96"/>
      <c r="T45" s="96"/>
      <c r="U45" s="95"/>
    </row>
    <row r="46" spans="2:21" ht="45.75" customHeight="1">
      <c r="B46" s="94" t="s">
        <v>1359</v>
      </c>
      <c r="C46" s="96"/>
      <c r="D46" s="96"/>
      <c r="E46" s="96"/>
      <c r="F46" s="96"/>
      <c r="G46" s="96"/>
      <c r="H46" s="96"/>
      <c r="I46" s="96"/>
      <c r="J46" s="96"/>
      <c r="K46" s="96"/>
      <c r="L46" s="96"/>
      <c r="M46" s="96"/>
      <c r="N46" s="96"/>
      <c r="O46" s="96"/>
      <c r="P46" s="96"/>
      <c r="Q46" s="96"/>
      <c r="R46" s="96"/>
      <c r="S46" s="96"/>
      <c r="T46" s="96"/>
      <c r="U46" s="95"/>
    </row>
    <row r="47" spans="2:21" ht="39.450000000000003" customHeight="1" thickBot="1">
      <c r="B47" s="97" t="s">
        <v>1360</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topLeftCell="A4" zoomScale="80" zoomScaleNormal="80" zoomScaleSheetLayoutView="80" workbookViewId="0">
      <selection activeCell="W11" sqref="W1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1361</v>
      </c>
      <c r="D4" s="15" t="s">
        <v>1362</v>
      </c>
      <c r="E4" s="15"/>
      <c r="F4" s="15"/>
      <c r="G4" s="15"/>
      <c r="H4" s="15"/>
      <c r="I4" s="16"/>
      <c r="J4" s="17" t="s">
        <v>6</v>
      </c>
      <c r="K4" s="18" t="s">
        <v>7</v>
      </c>
      <c r="L4" s="19" t="s">
        <v>8</v>
      </c>
      <c r="M4" s="19"/>
      <c r="N4" s="19"/>
      <c r="O4" s="19"/>
      <c r="P4" s="17" t="s">
        <v>9</v>
      </c>
      <c r="Q4" s="19" t="s">
        <v>577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1363</v>
      </c>
      <c r="D11" s="58"/>
      <c r="E11" s="58"/>
      <c r="F11" s="58"/>
      <c r="G11" s="58"/>
      <c r="H11" s="58"/>
      <c r="I11" s="58" t="s">
        <v>1364</v>
      </c>
      <c r="J11" s="58"/>
      <c r="K11" s="58"/>
      <c r="L11" s="58" t="s">
        <v>1365</v>
      </c>
      <c r="M11" s="58"/>
      <c r="N11" s="58"/>
      <c r="O11" s="58"/>
      <c r="P11" s="59" t="s">
        <v>96</v>
      </c>
      <c r="Q11" s="59" t="s">
        <v>41</v>
      </c>
      <c r="R11" s="59">
        <v>6.13</v>
      </c>
      <c r="S11" s="59">
        <v>6.13</v>
      </c>
      <c r="T11" s="59">
        <v>4.26</v>
      </c>
      <c r="U11" s="60">
        <f t="shared" ref="U11:U21" si="0">IF(ISERR(T11/S11*100),"N/A",T11/S11*100)</f>
        <v>69.494290375203917</v>
      </c>
    </row>
    <row r="12" spans="1:34" ht="75" customHeight="1" thickTop="1" thickBot="1">
      <c r="A12" s="56"/>
      <c r="B12" s="57" t="s">
        <v>45</v>
      </c>
      <c r="C12" s="58" t="s">
        <v>1366</v>
      </c>
      <c r="D12" s="58"/>
      <c r="E12" s="58"/>
      <c r="F12" s="58"/>
      <c r="G12" s="58"/>
      <c r="H12" s="58"/>
      <c r="I12" s="58" t="s">
        <v>1367</v>
      </c>
      <c r="J12" s="58"/>
      <c r="K12" s="58"/>
      <c r="L12" s="58" t="s">
        <v>1368</v>
      </c>
      <c r="M12" s="58"/>
      <c r="N12" s="58"/>
      <c r="O12" s="58"/>
      <c r="P12" s="59" t="s">
        <v>40</v>
      </c>
      <c r="Q12" s="59" t="s">
        <v>41</v>
      </c>
      <c r="R12" s="59">
        <v>35.68</v>
      </c>
      <c r="S12" s="59">
        <v>35.68</v>
      </c>
      <c r="T12" s="59">
        <v>54.71</v>
      </c>
      <c r="U12" s="60">
        <f t="shared" si="0"/>
        <v>153.33520179372198</v>
      </c>
    </row>
    <row r="13" spans="1:34" ht="75" customHeight="1" thickTop="1">
      <c r="A13" s="56"/>
      <c r="B13" s="57" t="s">
        <v>50</v>
      </c>
      <c r="C13" s="58" t="s">
        <v>1369</v>
      </c>
      <c r="D13" s="58"/>
      <c r="E13" s="58"/>
      <c r="F13" s="58"/>
      <c r="G13" s="58"/>
      <c r="H13" s="58"/>
      <c r="I13" s="58" t="s">
        <v>1370</v>
      </c>
      <c r="J13" s="58"/>
      <c r="K13" s="58"/>
      <c r="L13" s="58" t="s">
        <v>1371</v>
      </c>
      <c r="M13" s="58"/>
      <c r="N13" s="58"/>
      <c r="O13" s="58"/>
      <c r="P13" s="59" t="s">
        <v>40</v>
      </c>
      <c r="Q13" s="59" t="s">
        <v>134</v>
      </c>
      <c r="R13" s="59">
        <v>34.9</v>
      </c>
      <c r="S13" s="59">
        <v>34.9</v>
      </c>
      <c r="T13" s="59">
        <v>34.54</v>
      </c>
      <c r="U13" s="60">
        <f t="shared" si="0"/>
        <v>98.968481375358166</v>
      </c>
    </row>
    <row r="14" spans="1:34" ht="75" customHeight="1">
      <c r="A14" s="56"/>
      <c r="B14" s="61" t="s">
        <v>42</v>
      </c>
      <c r="C14" s="62" t="s">
        <v>42</v>
      </c>
      <c r="D14" s="62"/>
      <c r="E14" s="62"/>
      <c r="F14" s="62"/>
      <c r="G14" s="62"/>
      <c r="H14" s="62"/>
      <c r="I14" s="62" t="s">
        <v>1372</v>
      </c>
      <c r="J14" s="62"/>
      <c r="K14" s="62"/>
      <c r="L14" s="62" t="s">
        <v>1373</v>
      </c>
      <c r="M14" s="62"/>
      <c r="N14" s="62"/>
      <c r="O14" s="62"/>
      <c r="P14" s="63" t="s">
        <v>40</v>
      </c>
      <c r="Q14" s="63" t="s">
        <v>134</v>
      </c>
      <c r="R14" s="63">
        <v>60</v>
      </c>
      <c r="S14" s="63">
        <v>60</v>
      </c>
      <c r="T14" s="63">
        <v>47.79</v>
      </c>
      <c r="U14" s="65">
        <f t="shared" si="0"/>
        <v>79.650000000000006</v>
      </c>
    </row>
    <row r="15" spans="1:34" ht="75" customHeight="1">
      <c r="A15" s="56"/>
      <c r="B15" s="61" t="s">
        <v>42</v>
      </c>
      <c r="C15" s="62" t="s">
        <v>42</v>
      </c>
      <c r="D15" s="62"/>
      <c r="E15" s="62"/>
      <c r="F15" s="62"/>
      <c r="G15" s="62"/>
      <c r="H15" s="62"/>
      <c r="I15" s="62" t="s">
        <v>1374</v>
      </c>
      <c r="J15" s="62"/>
      <c r="K15" s="62"/>
      <c r="L15" s="62" t="s">
        <v>1375</v>
      </c>
      <c r="M15" s="62"/>
      <c r="N15" s="62"/>
      <c r="O15" s="62"/>
      <c r="P15" s="63" t="s">
        <v>40</v>
      </c>
      <c r="Q15" s="63" t="s">
        <v>134</v>
      </c>
      <c r="R15" s="63">
        <v>7.81</v>
      </c>
      <c r="S15" s="63">
        <v>7.81</v>
      </c>
      <c r="T15" s="63">
        <v>10.1</v>
      </c>
      <c r="U15" s="65">
        <f t="shared" si="0"/>
        <v>129.32138284250959</v>
      </c>
    </row>
    <row r="16" spans="1:34" ht="75" customHeight="1" thickBot="1">
      <c r="A16" s="56"/>
      <c r="B16" s="61" t="s">
        <v>42</v>
      </c>
      <c r="C16" s="62" t="s">
        <v>1376</v>
      </c>
      <c r="D16" s="62"/>
      <c r="E16" s="62"/>
      <c r="F16" s="62"/>
      <c r="G16" s="62"/>
      <c r="H16" s="62"/>
      <c r="I16" s="62" t="s">
        <v>1377</v>
      </c>
      <c r="J16" s="62"/>
      <c r="K16" s="62"/>
      <c r="L16" s="62" t="s">
        <v>1378</v>
      </c>
      <c r="M16" s="62"/>
      <c r="N16" s="62"/>
      <c r="O16" s="62"/>
      <c r="P16" s="63" t="s">
        <v>40</v>
      </c>
      <c r="Q16" s="63" t="s">
        <v>134</v>
      </c>
      <c r="R16" s="63">
        <v>1.08</v>
      </c>
      <c r="S16" s="63">
        <v>1.08</v>
      </c>
      <c r="T16" s="63">
        <v>1.08</v>
      </c>
      <c r="U16" s="65">
        <f t="shared" si="0"/>
        <v>100</v>
      </c>
    </row>
    <row r="17" spans="1:22" ht="75" customHeight="1" thickTop="1">
      <c r="A17" s="56"/>
      <c r="B17" s="57" t="s">
        <v>55</v>
      </c>
      <c r="C17" s="58" t="s">
        <v>1379</v>
      </c>
      <c r="D17" s="58"/>
      <c r="E17" s="58"/>
      <c r="F17" s="58"/>
      <c r="G17" s="58"/>
      <c r="H17" s="58"/>
      <c r="I17" s="58" t="s">
        <v>1380</v>
      </c>
      <c r="J17" s="58"/>
      <c r="K17" s="58"/>
      <c r="L17" s="58" t="s">
        <v>1381</v>
      </c>
      <c r="M17" s="58"/>
      <c r="N17" s="58"/>
      <c r="O17" s="58"/>
      <c r="P17" s="59" t="s">
        <v>40</v>
      </c>
      <c r="Q17" s="59" t="s">
        <v>59</v>
      </c>
      <c r="R17" s="59">
        <v>95.24</v>
      </c>
      <c r="S17" s="59">
        <v>95.24</v>
      </c>
      <c r="T17" s="59">
        <v>100</v>
      </c>
      <c r="U17" s="60">
        <f t="shared" si="0"/>
        <v>104.99790004199916</v>
      </c>
    </row>
    <row r="18" spans="1:22" ht="75" customHeight="1">
      <c r="A18" s="56"/>
      <c r="B18" s="61" t="s">
        <v>42</v>
      </c>
      <c r="C18" s="62" t="s">
        <v>1382</v>
      </c>
      <c r="D18" s="62"/>
      <c r="E18" s="62"/>
      <c r="F18" s="62"/>
      <c r="G18" s="62"/>
      <c r="H18" s="62"/>
      <c r="I18" s="62" t="s">
        <v>1383</v>
      </c>
      <c r="J18" s="62"/>
      <c r="K18" s="62"/>
      <c r="L18" s="62" t="s">
        <v>1384</v>
      </c>
      <c r="M18" s="62"/>
      <c r="N18" s="62"/>
      <c r="O18" s="62"/>
      <c r="P18" s="63" t="s">
        <v>40</v>
      </c>
      <c r="Q18" s="63" t="s">
        <v>59</v>
      </c>
      <c r="R18" s="63">
        <v>94</v>
      </c>
      <c r="S18" s="63">
        <v>94</v>
      </c>
      <c r="T18" s="63">
        <v>100</v>
      </c>
      <c r="U18" s="65">
        <f t="shared" si="0"/>
        <v>106.38297872340425</v>
      </c>
    </row>
    <row r="19" spans="1:22" ht="75" customHeight="1">
      <c r="A19" s="56"/>
      <c r="B19" s="61" t="s">
        <v>42</v>
      </c>
      <c r="C19" s="62" t="s">
        <v>1385</v>
      </c>
      <c r="D19" s="62"/>
      <c r="E19" s="62"/>
      <c r="F19" s="62"/>
      <c r="G19" s="62"/>
      <c r="H19" s="62"/>
      <c r="I19" s="62" t="s">
        <v>1386</v>
      </c>
      <c r="J19" s="62"/>
      <c r="K19" s="62"/>
      <c r="L19" s="62" t="s">
        <v>1387</v>
      </c>
      <c r="M19" s="62"/>
      <c r="N19" s="62"/>
      <c r="O19" s="62"/>
      <c r="P19" s="63" t="s">
        <v>40</v>
      </c>
      <c r="Q19" s="63" t="s">
        <v>59</v>
      </c>
      <c r="R19" s="63">
        <v>37.01</v>
      </c>
      <c r="S19" s="63">
        <v>37.01</v>
      </c>
      <c r="T19" s="63">
        <v>37.770000000000003</v>
      </c>
      <c r="U19" s="65">
        <f t="shared" si="0"/>
        <v>102.05349905430967</v>
      </c>
    </row>
    <row r="20" spans="1:22" ht="75" customHeight="1">
      <c r="A20" s="56"/>
      <c r="B20" s="61" t="s">
        <v>42</v>
      </c>
      <c r="C20" s="62" t="s">
        <v>1388</v>
      </c>
      <c r="D20" s="62"/>
      <c r="E20" s="62"/>
      <c r="F20" s="62"/>
      <c r="G20" s="62"/>
      <c r="H20" s="62"/>
      <c r="I20" s="62" t="s">
        <v>1389</v>
      </c>
      <c r="J20" s="62"/>
      <c r="K20" s="62"/>
      <c r="L20" s="62" t="s">
        <v>1390</v>
      </c>
      <c r="M20" s="62"/>
      <c r="N20" s="62"/>
      <c r="O20" s="62"/>
      <c r="P20" s="63" t="s">
        <v>40</v>
      </c>
      <c r="Q20" s="63" t="s">
        <v>59</v>
      </c>
      <c r="R20" s="63">
        <v>89.29</v>
      </c>
      <c r="S20" s="63">
        <v>89.29</v>
      </c>
      <c r="T20" s="63">
        <v>80.709999999999994</v>
      </c>
      <c r="U20" s="65">
        <f t="shared" si="0"/>
        <v>90.390861238660534</v>
      </c>
    </row>
    <row r="21" spans="1:22" ht="75" customHeight="1" thickBot="1">
      <c r="A21" s="56"/>
      <c r="B21" s="61" t="s">
        <v>42</v>
      </c>
      <c r="C21" s="62" t="s">
        <v>1391</v>
      </c>
      <c r="D21" s="62"/>
      <c r="E21" s="62"/>
      <c r="F21" s="62"/>
      <c r="G21" s="62"/>
      <c r="H21" s="62"/>
      <c r="I21" s="62" t="s">
        <v>1392</v>
      </c>
      <c r="J21" s="62"/>
      <c r="K21" s="62"/>
      <c r="L21" s="62" t="s">
        <v>1393</v>
      </c>
      <c r="M21" s="62"/>
      <c r="N21" s="62"/>
      <c r="O21" s="62"/>
      <c r="P21" s="63" t="s">
        <v>40</v>
      </c>
      <c r="Q21" s="63" t="s">
        <v>59</v>
      </c>
      <c r="R21" s="63">
        <v>60</v>
      </c>
      <c r="S21" s="63">
        <v>60</v>
      </c>
      <c r="T21" s="63">
        <v>60</v>
      </c>
      <c r="U21" s="65">
        <f t="shared" si="0"/>
        <v>100</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68</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53.7" customHeight="1">
      <c r="B29" s="94" t="s">
        <v>1394</v>
      </c>
      <c r="C29" s="96"/>
      <c r="D29" s="96"/>
      <c r="E29" s="96"/>
      <c r="F29" s="96"/>
      <c r="G29" s="96"/>
      <c r="H29" s="96"/>
      <c r="I29" s="96"/>
      <c r="J29" s="96"/>
      <c r="K29" s="96"/>
      <c r="L29" s="96"/>
      <c r="M29" s="96"/>
      <c r="N29" s="96"/>
      <c r="O29" s="96"/>
      <c r="P29" s="96"/>
      <c r="Q29" s="96"/>
      <c r="R29" s="96"/>
      <c r="S29" s="96"/>
      <c r="T29" s="96"/>
      <c r="U29" s="95"/>
    </row>
    <row r="30" spans="1:22" ht="44.25" customHeight="1">
      <c r="B30" s="94" t="s">
        <v>1395</v>
      </c>
      <c r="C30" s="96"/>
      <c r="D30" s="96"/>
      <c r="E30" s="96"/>
      <c r="F30" s="96"/>
      <c r="G30" s="96"/>
      <c r="H30" s="96"/>
      <c r="I30" s="96"/>
      <c r="J30" s="96"/>
      <c r="K30" s="96"/>
      <c r="L30" s="96"/>
      <c r="M30" s="96"/>
      <c r="N30" s="96"/>
      <c r="O30" s="96"/>
      <c r="P30" s="96"/>
      <c r="Q30" s="96"/>
      <c r="R30" s="96"/>
      <c r="S30" s="96"/>
      <c r="T30" s="96"/>
      <c r="U30" s="95"/>
    </row>
    <row r="31" spans="1:22" ht="64.95" customHeight="1">
      <c r="B31" s="94" t="s">
        <v>1396</v>
      </c>
      <c r="C31" s="96"/>
      <c r="D31" s="96"/>
      <c r="E31" s="96"/>
      <c r="F31" s="96"/>
      <c r="G31" s="96"/>
      <c r="H31" s="96"/>
      <c r="I31" s="96"/>
      <c r="J31" s="96"/>
      <c r="K31" s="96"/>
      <c r="L31" s="96"/>
      <c r="M31" s="96"/>
      <c r="N31" s="96"/>
      <c r="O31" s="96"/>
      <c r="P31" s="96"/>
      <c r="Q31" s="96"/>
      <c r="R31" s="96"/>
      <c r="S31" s="96"/>
      <c r="T31" s="96"/>
      <c r="U31" s="95"/>
    </row>
    <row r="32" spans="1:22" ht="46.8" customHeight="1">
      <c r="B32" s="94" t="s">
        <v>1397</v>
      </c>
      <c r="C32" s="96"/>
      <c r="D32" s="96"/>
      <c r="E32" s="96"/>
      <c r="F32" s="96"/>
      <c r="G32" s="96"/>
      <c r="H32" s="96"/>
      <c r="I32" s="96"/>
      <c r="J32" s="96"/>
      <c r="K32" s="96"/>
      <c r="L32" s="96"/>
      <c r="M32" s="96"/>
      <c r="N32" s="96"/>
      <c r="O32" s="96"/>
      <c r="P32" s="96"/>
      <c r="Q32" s="96"/>
      <c r="R32" s="96"/>
      <c r="S32" s="96"/>
      <c r="T32" s="96"/>
      <c r="U32" s="95"/>
    </row>
    <row r="33" spans="2:21" ht="57" customHeight="1">
      <c r="B33" s="94" t="s">
        <v>1398</v>
      </c>
      <c r="C33" s="96"/>
      <c r="D33" s="96"/>
      <c r="E33" s="96"/>
      <c r="F33" s="96"/>
      <c r="G33" s="96"/>
      <c r="H33" s="96"/>
      <c r="I33" s="96"/>
      <c r="J33" s="96"/>
      <c r="K33" s="96"/>
      <c r="L33" s="96"/>
      <c r="M33" s="96"/>
      <c r="N33" s="96"/>
      <c r="O33" s="96"/>
      <c r="P33" s="96"/>
      <c r="Q33" s="96"/>
      <c r="R33" s="96"/>
      <c r="S33" s="96"/>
      <c r="T33" s="96"/>
      <c r="U33" s="95"/>
    </row>
    <row r="34" spans="2:21" ht="36.75" customHeight="1">
      <c r="B34" s="94" t="s">
        <v>1399</v>
      </c>
      <c r="C34" s="96"/>
      <c r="D34" s="96"/>
      <c r="E34" s="96"/>
      <c r="F34" s="96"/>
      <c r="G34" s="96"/>
      <c r="H34" s="96"/>
      <c r="I34" s="96"/>
      <c r="J34" s="96"/>
      <c r="K34" s="96"/>
      <c r="L34" s="96"/>
      <c r="M34" s="96"/>
      <c r="N34" s="96"/>
      <c r="O34" s="96"/>
      <c r="P34" s="96"/>
      <c r="Q34" s="96"/>
      <c r="R34" s="96"/>
      <c r="S34" s="96"/>
      <c r="T34" s="96"/>
      <c r="U34" s="95"/>
    </row>
    <row r="35" spans="2:21" ht="42" customHeight="1">
      <c r="B35" s="94" t="s">
        <v>1400</v>
      </c>
      <c r="C35" s="96"/>
      <c r="D35" s="96"/>
      <c r="E35" s="96"/>
      <c r="F35" s="96"/>
      <c r="G35" s="96"/>
      <c r="H35" s="96"/>
      <c r="I35" s="96"/>
      <c r="J35" s="96"/>
      <c r="K35" s="96"/>
      <c r="L35" s="96"/>
      <c r="M35" s="96"/>
      <c r="N35" s="96"/>
      <c r="O35" s="96"/>
      <c r="P35" s="96"/>
      <c r="Q35" s="96"/>
      <c r="R35" s="96"/>
      <c r="S35" s="96"/>
      <c r="T35" s="96"/>
      <c r="U35" s="95"/>
    </row>
    <row r="36" spans="2:21" ht="51.3" customHeight="1">
      <c r="B36" s="94" t="s">
        <v>1401</v>
      </c>
      <c r="C36" s="96"/>
      <c r="D36" s="96"/>
      <c r="E36" s="96"/>
      <c r="F36" s="96"/>
      <c r="G36" s="96"/>
      <c r="H36" s="96"/>
      <c r="I36" s="96"/>
      <c r="J36" s="96"/>
      <c r="K36" s="96"/>
      <c r="L36" s="96"/>
      <c r="M36" s="96"/>
      <c r="N36" s="96"/>
      <c r="O36" s="96"/>
      <c r="P36" s="96"/>
      <c r="Q36" s="96"/>
      <c r="R36" s="96"/>
      <c r="S36" s="96"/>
      <c r="T36" s="96"/>
      <c r="U36" s="95"/>
    </row>
    <row r="37" spans="2:21" ht="55.5" customHeight="1">
      <c r="B37" s="94" t="s">
        <v>1402</v>
      </c>
      <c r="C37" s="96"/>
      <c r="D37" s="96"/>
      <c r="E37" s="96"/>
      <c r="F37" s="96"/>
      <c r="G37" s="96"/>
      <c r="H37" s="96"/>
      <c r="I37" s="96"/>
      <c r="J37" s="96"/>
      <c r="K37" s="96"/>
      <c r="L37" s="96"/>
      <c r="M37" s="96"/>
      <c r="N37" s="96"/>
      <c r="O37" s="96"/>
      <c r="P37" s="96"/>
      <c r="Q37" s="96"/>
      <c r="R37" s="96"/>
      <c r="S37" s="96"/>
      <c r="T37" s="96"/>
      <c r="U37" s="95"/>
    </row>
    <row r="38" spans="2:21" ht="50.25" customHeight="1">
      <c r="B38" s="94" t="s">
        <v>1403</v>
      </c>
      <c r="C38" s="96"/>
      <c r="D38" s="96"/>
      <c r="E38" s="96"/>
      <c r="F38" s="96"/>
      <c r="G38" s="96"/>
      <c r="H38" s="96"/>
      <c r="I38" s="96"/>
      <c r="J38" s="96"/>
      <c r="K38" s="96"/>
      <c r="L38" s="96"/>
      <c r="M38" s="96"/>
      <c r="N38" s="96"/>
      <c r="O38" s="96"/>
      <c r="P38" s="96"/>
      <c r="Q38" s="96"/>
      <c r="R38" s="96"/>
      <c r="S38" s="96"/>
      <c r="T38" s="96"/>
      <c r="U38" s="95"/>
    </row>
    <row r="39" spans="2:21" ht="29.7" customHeight="1" thickBot="1">
      <c r="B39" s="97" t="s">
        <v>1404</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V6" sqref="V6"/>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5.4414062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4"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119</v>
      </c>
      <c r="D4" s="15" t="s">
        <v>120</v>
      </c>
      <c r="E4" s="15"/>
      <c r="F4" s="15"/>
      <c r="G4" s="15"/>
      <c r="H4" s="15"/>
      <c r="I4" s="16"/>
      <c r="J4" s="17" t="s">
        <v>6</v>
      </c>
      <c r="K4" s="18" t="s">
        <v>7</v>
      </c>
      <c r="L4" s="19" t="s">
        <v>8</v>
      </c>
      <c r="M4" s="19"/>
      <c r="N4" s="19"/>
      <c r="O4" s="19"/>
      <c r="P4" s="17" t="s">
        <v>9</v>
      </c>
      <c r="Q4" s="19" t="s">
        <v>121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122</v>
      </c>
      <c r="L6" s="25"/>
      <c r="M6" s="25"/>
      <c r="N6" s="27"/>
      <c r="O6" s="28" t="s">
        <v>18</v>
      </c>
      <c r="P6" s="25" t="s">
        <v>123</v>
      </c>
      <c r="Q6" s="25"/>
      <c r="R6" s="29"/>
      <c r="S6" s="28" t="s">
        <v>20</v>
      </c>
      <c r="T6" s="25" t="s">
        <v>124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125</v>
      </c>
      <c r="D11" s="58"/>
      <c r="E11" s="58"/>
      <c r="F11" s="58"/>
      <c r="G11" s="58"/>
      <c r="H11" s="58"/>
      <c r="I11" s="58" t="s">
        <v>43</v>
      </c>
      <c r="J11" s="58"/>
      <c r="K11" s="58"/>
      <c r="L11" s="58" t="s">
        <v>44</v>
      </c>
      <c r="M11" s="58"/>
      <c r="N11" s="58"/>
      <c r="O11" s="58"/>
      <c r="P11" s="59" t="s">
        <v>12</v>
      </c>
      <c r="Q11" s="59" t="s">
        <v>41</v>
      </c>
      <c r="R11" s="100">
        <v>90630.81</v>
      </c>
      <c r="S11" s="100">
        <v>90630.81</v>
      </c>
      <c r="T11" s="100">
        <v>83914.26</v>
      </c>
      <c r="U11" s="60">
        <f t="shared" ref="U11:U21" si="0">IF(ISERR(T11/S11*100),"N/A",T11/S11*100)</f>
        <v>92.589109597497796</v>
      </c>
    </row>
    <row r="12" spans="1:34" ht="75" customHeight="1" thickTop="1">
      <c r="A12" s="56"/>
      <c r="B12" s="57" t="s">
        <v>45</v>
      </c>
      <c r="C12" s="58" t="s">
        <v>126</v>
      </c>
      <c r="D12" s="58"/>
      <c r="E12" s="58"/>
      <c r="F12" s="58"/>
      <c r="G12" s="58"/>
      <c r="H12" s="58"/>
      <c r="I12" s="58" t="s">
        <v>127</v>
      </c>
      <c r="J12" s="58"/>
      <c r="K12" s="58"/>
      <c r="L12" s="58" t="s">
        <v>128</v>
      </c>
      <c r="M12" s="58"/>
      <c r="N12" s="58"/>
      <c r="O12" s="58"/>
      <c r="P12" s="59" t="s">
        <v>40</v>
      </c>
      <c r="Q12" s="59" t="s">
        <v>41</v>
      </c>
      <c r="R12" s="59">
        <v>20</v>
      </c>
      <c r="S12" s="59">
        <v>20</v>
      </c>
      <c r="T12" s="59">
        <v>25.14</v>
      </c>
      <c r="U12" s="60">
        <f t="shared" si="0"/>
        <v>125.70000000000002</v>
      </c>
    </row>
    <row r="13" spans="1:34" ht="75" customHeight="1" thickBot="1">
      <c r="A13" s="56"/>
      <c r="B13" s="61" t="s">
        <v>42</v>
      </c>
      <c r="C13" s="62" t="s">
        <v>42</v>
      </c>
      <c r="D13" s="62"/>
      <c r="E13" s="62"/>
      <c r="F13" s="62"/>
      <c r="G13" s="62"/>
      <c r="H13" s="62"/>
      <c r="I13" s="62" t="s">
        <v>129</v>
      </c>
      <c r="J13" s="62"/>
      <c r="K13" s="62"/>
      <c r="L13" s="62" t="s">
        <v>130</v>
      </c>
      <c r="M13" s="62"/>
      <c r="N13" s="62"/>
      <c r="O13" s="62"/>
      <c r="P13" s="63" t="s">
        <v>40</v>
      </c>
      <c r="Q13" s="63" t="s">
        <v>41</v>
      </c>
      <c r="R13" s="63">
        <v>78.03</v>
      </c>
      <c r="S13" s="63">
        <v>78.03</v>
      </c>
      <c r="T13" s="63">
        <v>80.81</v>
      </c>
      <c r="U13" s="65">
        <f t="shared" si="0"/>
        <v>103.56273228245547</v>
      </c>
    </row>
    <row r="14" spans="1:34" ht="75" customHeight="1" thickTop="1">
      <c r="A14" s="56"/>
      <c r="B14" s="57" t="s">
        <v>50</v>
      </c>
      <c r="C14" s="58" t="s">
        <v>131</v>
      </c>
      <c r="D14" s="58"/>
      <c r="E14" s="58"/>
      <c r="F14" s="58"/>
      <c r="G14" s="58"/>
      <c r="H14" s="58"/>
      <c r="I14" s="58" t="s">
        <v>132</v>
      </c>
      <c r="J14" s="58"/>
      <c r="K14" s="58"/>
      <c r="L14" s="58" t="s">
        <v>133</v>
      </c>
      <c r="M14" s="58"/>
      <c r="N14" s="58"/>
      <c r="O14" s="58"/>
      <c r="P14" s="59" t="s">
        <v>40</v>
      </c>
      <c r="Q14" s="59" t="s">
        <v>134</v>
      </c>
      <c r="R14" s="59">
        <v>87.27</v>
      </c>
      <c r="S14" s="59">
        <v>87.27</v>
      </c>
      <c r="T14" s="59">
        <v>89.82</v>
      </c>
      <c r="U14" s="60">
        <f t="shared" si="0"/>
        <v>102.92196631144724</v>
      </c>
    </row>
    <row r="15" spans="1:34" ht="75" customHeight="1">
      <c r="A15" s="56"/>
      <c r="B15" s="61" t="s">
        <v>42</v>
      </c>
      <c r="C15" s="62" t="s">
        <v>135</v>
      </c>
      <c r="D15" s="62"/>
      <c r="E15" s="62"/>
      <c r="F15" s="62"/>
      <c r="G15" s="62"/>
      <c r="H15" s="62"/>
      <c r="I15" s="62" t="s">
        <v>136</v>
      </c>
      <c r="J15" s="62"/>
      <c r="K15" s="62"/>
      <c r="L15" s="62" t="s">
        <v>137</v>
      </c>
      <c r="M15" s="62"/>
      <c r="N15" s="62"/>
      <c r="O15" s="62"/>
      <c r="P15" s="63" t="s">
        <v>40</v>
      </c>
      <c r="Q15" s="63" t="s">
        <v>41</v>
      </c>
      <c r="R15" s="63">
        <v>70.83</v>
      </c>
      <c r="S15" s="63">
        <v>70.83</v>
      </c>
      <c r="T15" s="63">
        <v>104.17</v>
      </c>
      <c r="U15" s="65">
        <f t="shared" si="0"/>
        <v>147.07045037413528</v>
      </c>
    </row>
    <row r="16" spans="1:34" ht="75" customHeight="1">
      <c r="A16" s="56"/>
      <c r="B16" s="61" t="s">
        <v>42</v>
      </c>
      <c r="C16" s="62" t="s">
        <v>138</v>
      </c>
      <c r="D16" s="62"/>
      <c r="E16" s="62"/>
      <c r="F16" s="62"/>
      <c r="G16" s="62"/>
      <c r="H16" s="62"/>
      <c r="I16" s="62" t="s">
        <v>139</v>
      </c>
      <c r="J16" s="62"/>
      <c r="K16" s="62"/>
      <c r="L16" s="62" t="s">
        <v>140</v>
      </c>
      <c r="M16" s="62"/>
      <c r="N16" s="62"/>
      <c r="O16" s="62"/>
      <c r="P16" s="63" t="s">
        <v>40</v>
      </c>
      <c r="Q16" s="63" t="s">
        <v>134</v>
      </c>
      <c r="R16" s="63">
        <v>95</v>
      </c>
      <c r="S16" s="63">
        <v>95</v>
      </c>
      <c r="T16" s="63">
        <v>102</v>
      </c>
      <c r="U16" s="65">
        <f t="shared" si="0"/>
        <v>107.36842105263158</v>
      </c>
    </row>
    <row r="17" spans="1:22" ht="75" customHeight="1" thickBot="1">
      <c r="A17" s="56"/>
      <c r="B17" s="61" t="s">
        <v>42</v>
      </c>
      <c r="C17" s="62" t="s">
        <v>141</v>
      </c>
      <c r="D17" s="62"/>
      <c r="E17" s="62"/>
      <c r="F17" s="62"/>
      <c r="G17" s="62"/>
      <c r="H17" s="62"/>
      <c r="I17" s="62" t="s">
        <v>142</v>
      </c>
      <c r="J17" s="62"/>
      <c r="K17" s="62"/>
      <c r="L17" s="62" t="s">
        <v>143</v>
      </c>
      <c r="M17" s="62"/>
      <c r="N17" s="62"/>
      <c r="O17" s="62"/>
      <c r="P17" s="63" t="s">
        <v>40</v>
      </c>
      <c r="Q17" s="63" t="s">
        <v>41</v>
      </c>
      <c r="R17" s="63">
        <v>39.1</v>
      </c>
      <c r="S17" s="63">
        <v>39.1</v>
      </c>
      <c r="T17" s="63">
        <v>43.82</v>
      </c>
      <c r="U17" s="65">
        <f t="shared" si="0"/>
        <v>112.07161125319693</v>
      </c>
    </row>
    <row r="18" spans="1:22" ht="75" customHeight="1" thickTop="1">
      <c r="A18" s="56"/>
      <c r="B18" s="57" t="s">
        <v>55</v>
      </c>
      <c r="C18" s="58" t="s">
        <v>144</v>
      </c>
      <c r="D18" s="58"/>
      <c r="E18" s="58"/>
      <c r="F18" s="58"/>
      <c r="G18" s="58"/>
      <c r="H18" s="58"/>
      <c r="I18" s="58" t="s">
        <v>145</v>
      </c>
      <c r="J18" s="58"/>
      <c r="K18" s="58"/>
      <c r="L18" s="58" t="s">
        <v>146</v>
      </c>
      <c r="M18" s="58"/>
      <c r="N18" s="58"/>
      <c r="O18" s="58"/>
      <c r="P18" s="59" t="s">
        <v>40</v>
      </c>
      <c r="Q18" s="59" t="s">
        <v>147</v>
      </c>
      <c r="R18" s="59">
        <v>91.67</v>
      </c>
      <c r="S18" s="59">
        <v>91.67</v>
      </c>
      <c r="T18" s="59">
        <v>93.75</v>
      </c>
      <c r="U18" s="60">
        <f t="shared" si="0"/>
        <v>102.26900839969456</v>
      </c>
    </row>
    <row r="19" spans="1:22" ht="75" customHeight="1">
      <c r="A19" s="56"/>
      <c r="B19" s="61" t="s">
        <v>42</v>
      </c>
      <c r="C19" s="62" t="s">
        <v>148</v>
      </c>
      <c r="D19" s="62"/>
      <c r="E19" s="62"/>
      <c r="F19" s="62"/>
      <c r="G19" s="62"/>
      <c r="H19" s="62"/>
      <c r="I19" s="62" t="s">
        <v>149</v>
      </c>
      <c r="J19" s="62"/>
      <c r="K19" s="62"/>
      <c r="L19" s="62" t="s">
        <v>150</v>
      </c>
      <c r="M19" s="62"/>
      <c r="N19" s="62"/>
      <c r="O19" s="62"/>
      <c r="P19" s="63" t="s">
        <v>40</v>
      </c>
      <c r="Q19" s="63" t="s">
        <v>151</v>
      </c>
      <c r="R19" s="63">
        <v>100</v>
      </c>
      <c r="S19" s="63">
        <v>100</v>
      </c>
      <c r="T19" s="63">
        <v>83.33</v>
      </c>
      <c r="U19" s="65">
        <f t="shared" si="0"/>
        <v>83.33</v>
      </c>
    </row>
    <row r="20" spans="1:22" ht="75" customHeight="1">
      <c r="A20" s="56"/>
      <c r="B20" s="61" t="s">
        <v>42</v>
      </c>
      <c r="C20" s="62" t="s">
        <v>152</v>
      </c>
      <c r="D20" s="62"/>
      <c r="E20" s="62"/>
      <c r="F20" s="62"/>
      <c r="G20" s="62"/>
      <c r="H20" s="62"/>
      <c r="I20" s="62" t="s">
        <v>153</v>
      </c>
      <c r="J20" s="62"/>
      <c r="K20" s="62"/>
      <c r="L20" s="62" t="s">
        <v>154</v>
      </c>
      <c r="M20" s="62"/>
      <c r="N20" s="62"/>
      <c r="O20" s="62"/>
      <c r="P20" s="63" t="s">
        <v>40</v>
      </c>
      <c r="Q20" s="63" t="s">
        <v>147</v>
      </c>
      <c r="R20" s="63">
        <v>85.71</v>
      </c>
      <c r="S20" s="63">
        <v>85.71</v>
      </c>
      <c r="T20" s="63">
        <v>94.29</v>
      </c>
      <c r="U20" s="65">
        <f t="shared" si="0"/>
        <v>110.01050052502626</v>
      </c>
    </row>
    <row r="21" spans="1:22" ht="75" customHeight="1" thickBot="1">
      <c r="A21" s="56"/>
      <c r="B21" s="61" t="s">
        <v>42</v>
      </c>
      <c r="C21" s="62" t="s">
        <v>155</v>
      </c>
      <c r="D21" s="62"/>
      <c r="E21" s="62"/>
      <c r="F21" s="62"/>
      <c r="G21" s="62"/>
      <c r="H21" s="62"/>
      <c r="I21" s="62" t="s">
        <v>156</v>
      </c>
      <c r="J21" s="62"/>
      <c r="K21" s="62"/>
      <c r="L21" s="62" t="s">
        <v>157</v>
      </c>
      <c r="M21" s="62"/>
      <c r="N21" s="62"/>
      <c r="O21" s="62"/>
      <c r="P21" s="63" t="s">
        <v>40</v>
      </c>
      <c r="Q21" s="63" t="s">
        <v>151</v>
      </c>
      <c r="R21" s="63">
        <v>69.42</v>
      </c>
      <c r="S21" s="63">
        <v>69.42</v>
      </c>
      <c r="T21" s="63">
        <v>58.02</v>
      </c>
      <c r="U21" s="65">
        <f t="shared" si="0"/>
        <v>83.578219533275714</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68</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49.95" customHeight="1">
      <c r="B29" s="94" t="s">
        <v>158</v>
      </c>
      <c r="C29" s="96"/>
      <c r="D29" s="96"/>
      <c r="E29" s="96"/>
      <c r="F29" s="96"/>
      <c r="G29" s="96"/>
      <c r="H29" s="96"/>
      <c r="I29" s="96"/>
      <c r="J29" s="96"/>
      <c r="K29" s="96"/>
      <c r="L29" s="96"/>
      <c r="M29" s="96"/>
      <c r="N29" s="96"/>
      <c r="O29" s="96"/>
      <c r="P29" s="96"/>
      <c r="Q29" s="96"/>
      <c r="R29" s="96"/>
      <c r="S29" s="96"/>
      <c r="T29" s="96"/>
      <c r="U29" s="95"/>
    </row>
    <row r="30" spans="1:22" ht="55.5" customHeight="1">
      <c r="B30" s="94" t="s">
        <v>159</v>
      </c>
      <c r="C30" s="96"/>
      <c r="D30" s="96"/>
      <c r="E30" s="96"/>
      <c r="F30" s="96"/>
      <c r="G30" s="96"/>
      <c r="H30" s="96"/>
      <c r="I30" s="96"/>
      <c r="J30" s="96"/>
      <c r="K30" s="96"/>
      <c r="L30" s="96"/>
      <c r="M30" s="96"/>
      <c r="N30" s="96"/>
      <c r="O30" s="96"/>
      <c r="P30" s="96"/>
      <c r="Q30" s="96"/>
      <c r="R30" s="96"/>
      <c r="S30" s="96"/>
      <c r="T30" s="96"/>
      <c r="U30" s="95"/>
    </row>
    <row r="31" spans="1:22" ht="86.7" customHeight="1">
      <c r="B31" s="94" t="s">
        <v>160</v>
      </c>
      <c r="C31" s="96"/>
      <c r="D31" s="96"/>
      <c r="E31" s="96"/>
      <c r="F31" s="96"/>
      <c r="G31" s="96"/>
      <c r="H31" s="96"/>
      <c r="I31" s="96"/>
      <c r="J31" s="96"/>
      <c r="K31" s="96"/>
      <c r="L31" s="96"/>
      <c r="M31" s="96"/>
      <c r="N31" s="96"/>
      <c r="O31" s="96"/>
      <c r="P31" s="96"/>
      <c r="Q31" s="96"/>
      <c r="R31" s="96"/>
      <c r="S31" s="96"/>
      <c r="T31" s="96"/>
      <c r="U31" s="95"/>
    </row>
    <row r="32" spans="1:22" ht="48.75" customHeight="1">
      <c r="B32" s="94" t="s">
        <v>161</v>
      </c>
      <c r="C32" s="96"/>
      <c r="D32" s="96"/>
      <c r="E32" s="96"/>
      <c r="F32" s="96"/>
      <c r="G32" s="96"/>
      <c r="H32" s="96"/>
      <c r="I32" s="96"/>
      <c r="J32" s="96"/>
      <c r="K32" s="96"/>
      <c r="L32" s="96"/>
      <c r="M32" s="96"/>
      <c r="N32" s="96"/>
      <c r="O32" s="96"/>
      <c r="P32" s="96"/>
      <c r="Q32" s="96"/>
      <c r="R32" s="96"/>
      <c r="S32" s="96"/>
      <c r="T32" s="96"/>
      <c r="U32" s="95"/>
    </row>
    <row r="33" spans="2:21" ht="50.25" customHeight="1">
      <c r="B33" s="94" t="s">
        <v>162</v>
      </c>
      <c r="C33" s="96"/>
      <c r="D33" s="96"/>
      <c r="E33" s="96"/>
      <c r="F33" s="96"/>
      <c r="G33" s="96"/>
      <c r="H33" s="96"/>
      <c r="I33" s="96"/>
      <c r="J33" s="96"/>
      <c r="K33" s="96"/>
      <c r="L33" s="96"/>
      <c r="M33" s="96"/>
      <c r="N33" s="96"/>
      <c r="O33" s="96"/>
      <c r="P33" s="96"/>
      <c r="Q33" s="96"/>
      <c r="R33" s="96"/>
      <c r="S33" s="96"/>
      <c r="T33" s="96"/>
      <c r="U33" s="95"/>
    </row>
    <row r="34" spans="2:21" ht="46.05" customHeight="1">
      <c r="B34" s="94" t="s">
        <v>163</v>
      </c>
      <c r="C34" s="96"/>
      <c r="D34" s="96"/>
      <c r="E34" s="96"/>
      <c r="F34" s="96"/>
      <c r="G34" s="96"/>
      <c r="H34" s="96"/>
      <c r="I34" s="96"/>
      <c r="J34" s="96"/>
      <c r="K34" s="96"/>
      <c r="L34" s="96"/>
      <c r="M34" s="96"/>
      <c r="N34" s="96"/>
      <c r="O34" s="96"/>
      <c r="P34" s="96"/>
      <c r="Q34" s="96"/>
      <c r="R34" s="96"/>
      <c r="S34" s="96"/>
      <c r="T34" s="96"/>
      <c r="U34" s="95"/>
    </row>
    <row r="35" spans="2:21" ht="54.75" customHeight="1">
      <c r="B35" s="94" t="s">
        <v>164</v>
      </c>
      <c r="C35" s="96"/>
      <c r="D35" s="96"/>
      <c r="E35" s="96"/>
      <c r="F35" s="96"/>
      <c r="G35" s="96"/>
      <c r="H35" s="96"/>
      <c r="I35" s="96"/>
      <c r="J35" s="96"/>
      <c r="K35" s="96"/>
      <c r="L35" s="96"/>
      <c r="M35" s="96"/>
      <c r="N35" s="96"/>
      <c r="O35" s="96"/>
      <c r="P35" s="96"/>
      <c r="Q35" s="96"/>
      <c r="R35" s="96"/>
      <c r="S35" s="96"/>
      <c r="T35" s="96"/>
      <c r="U35" s="95"/>
    </row>
    <row r="36" spans="2:21" ht="39.299999999999997" customHeight="1">
      <c r="B36" s="94" t="s">
        <v>165</v>
      </c>
      <c r="C36" s="96"/>
      <c r="D36" s="96"/>
      <c r="E36" s="96"/>
      <c r="F36" s="96"/>
      <c r="G36" s="96"/>
      <c r="H36" s="96"/>
      <c r="I36" s="96"/>
      <c r="J36" s="96"/>
      <c r="K36" s="96"/>
      <c r="L36" s="96"/>
      <c r="M36" s="96"/>
      <c r="N36" s="96"/>
      <c r="O36" s="96"/>
      <c r="P36" s="96"/>
      <c r="Q36" s="96"/>
      <c r="R36" s="96"/>
      <c r="S36" s="96"/>
      <c r="T36" s="96"/>
      <c r="U36" s="95"/>
    </row>
    <row r="37" spans="2:21" ht="59.7" customHeight="1">
      <c r="B37" s="94" t="s">
        <v>166</v>
      </c>
      <c r="C37" s="96"/>
      <c r="D37" s="96"/>
      <c r="E37" s="96"/>
      <c r="F37" s="96"/>
      <c r="G37" s="96"/>
      <c r="H37" s="96"/>
      <c r="I37" s="96"/>
      <c r="J37" s="96"/>
      <c r="K37" s="96"/>
      <c r="L37" s="96"/>
      <c r="M37" s="96"/>
      <c r="N37" s="96"/>
      <c r="O37" s="96"/>
      <c r="P37" s="96"/>
      <c r="Q37" s="96"/>
      <c r="R37" s="96"/>
      <c r="S37" s="96"/>
      <c r="T37" s="96"/>
      <c r="U37" s="95"/>
    </row>
    <row r="38" spans="2:21" ht="56.25" customHeight="1">
      <c r="B38" s="94" t="s">
        <v>167</v>
      </c>
      <c r="C38" s="96"/>
      <c r="D38" s="96"/>
      <c r="E38" s="96"/>
      <c r="F38" s="96"/>
      <c r="G38" s="96"/>
      <c r="H38" s="96"/>
      <c r="I38" s="96"/>
      <c r="J38" s="96"/>
      <c r="K38" s="96"/>
      <c r="L38" s="96"/>
      <c r="M38" s="96"/>
      <c r="N38" s="96"/>
      <c r="O38" s="96"/>
      <c r="P38" s="96"/>
      <c r="Q38" s="96"/>
      <c r="R38" s="96"/>
      <c r="S38" s="96"/>
      <c r="T38" s="96"/>
      <c r="U38" s="95"/>
    </row>
    <row r="39" spans="2:21" ht="75.75" customHeight="1" thickBot="1">
      <c r="B39" s="97" t="s">
        <v>168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W12" sqref="W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88671875" style="1" customWidth="1"/>
    <col min="9" max="9" width="7.33203125" style="1" customWidth="1"/>
    <col min="10" max="10" width="8.77734375" style="1" customWidth="1"/>
    <col min="11" max="11" width="22" style="1" customWidth="1"/>
    <col min="12" max="12" width="8.6640625" style="1" customWidth="1"/>
    <col min="13" max="13" width="6.77734375" style="1" customWidth="1"/>
    <col min="14" max="14" width="9.21875" style="1" customWidth="1"/>
    <col min="15" max="15" width="23.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169</v>
      </c>
      <c r="D4" s="15" t="s">
        <v>170</v>
      </c>
      <c r="E4" s="15"/>
      <c r="F4" s="15"/>
      <c r="G4" s="15"/>
      <c r="H4" s="15"/>
      <c r="I4" s="16"/>
      <c r="J4" s="17" t="s">
        <v>6</v>
      </c>
      <c r="K4" s="18" t="s">
        <v>7</v>
      </c>
      <c r="L4" s="19" t="s">
        <v>8</v>
      </c>
      <c r="M4" s="19"/>
      <c r="N4" s="19"/>
      <c r="O4" s="19"/>
      <c r="P4" s="17" t="s">
        <v>9</v>
      </c>
      <c r="Q4" s="19" t="s">
        <v>171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122</v>
      </c>
      <c r="L6" s="25"/>
      <c r="M6" s="25"/>
      <c r="N6" s="27"/>
      <c r="O6" s="28" t="s">
        <v>18</v>
      </c>
      <c r="P6" s="25" t="s">
        <v>172</v>
      </c>
      <c r="Q6" s="25"/>
      <c r="R6" s="29"/>
      <c r="S6" s="28" t="s">
        <v>20</v>
      </c>
      <c r="T6" s="25" t="s">
        <v>173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174</v>
      </c>
      <c r="D11" s="58"/>
      <c r="E11" s="58"/>
      <c r="F11" s="58"/>
      <c r="G11" s="58"/>
      <c r="H11" s="58"/>
      <c r="I11" s="58" t="s">
        <v>43</v>
      </c>
      <c r="J11" s="58"/>
      <c r="K11" s="58"/>
      <c r="L11" s="58" t="s">
        <v>44</v>
      </c>
      <c r="M11" s="58"/>
      <c r="N11" s="58"/>
      <c r="O11" s="58"/>
      <c r="P11" s="59" t="s">
        <v>12</v>
      </c>
      <c r="Q11" s="59" t="s">
        <v>41</v>
      </c>
      <c r="R11" s="100">
        <v>90630.81</v>
      </c>
      <c r="S11" s="100">
        <v>90630.81</v>
      </c>
      <c r="T11" s="100">
        <v>83914.26</v>
      </c>
      <c r="U11" s="60">
        <f>IF(ISERR(T11/S11*100),"N/A",T11/S11*100)</f>
        <v>92.589109597497796</v>
      </c>
    </row>
    <row r="12" spans="1:34" ht="102.6" customHeight="1" thickTop="1">
      <c r="A12" s="56"/>
      <c r="B12" s="57" t="s">
        <v>45</v>
      </c>
      <c r="C12" s="58" t="s">
        <v>175</v>
      </c>
      <c r="D12" s="58"/>
      <c r="E12" s="58"/>
      <c r="F12" s="58"/>
      <c r="G12" s="58"/>
      <c r="H12" s="58"/>
      <c r="I12" s="58" t="s">
        <v>176</v>
      </c>
      <c r="J12" s="58"/>
      <c r="K12" s="58"/>
      <c r="L12" s="58" t="s">
        <v>177</v>
      </c>
      <c r="M12" s="58"/>
      <c r="N12" s="58"/>
      <c r="O12" s="58"/>
      <c r="P12" s="59" t="s">
        <v>40</v>
      </c>
      <c r="Q12" s="59" t="s">
        <v>41</v>
      </c>
      <c r="R12" s="59">
        <v>74.290000000000006</v>
      </c>
      <c r="S12" s="59">
        <v>74.290000000000006</v>
      </c>
      <c r="T12" s="59">
        <v>74.290000000000006</v>
      </c>
      <c r="U12" s="60">
        <f>IF(ISERR((S12-T12)*100/S12+100),"N/A",(S12-T12)*100/S12+100)</f>
        <v>100</v>
      </c>
    </row>
    <row r="13" spans="1:34" ht="75" customHeight="1" thickBot="1">
      <c r="A13" s="56"/>
      <c r="B13" s="61" t="s">
        <v>42</v>
      </c>
      <c r="C13" s="62" t="s">
        <v>42</v>
      </c>
      <c r="D13" s="62"/>
      <c r="E13" s="62"/>
      <c r="F13" s="62"/>
      <c r="G13" s="62"/>
      <c r="H13" s="62"/>
      <c r="I13" s="62" t="s">
        <v>178</v>
      </c>
      <c r="J13" s="62"/>
      <c r="K13" s="62"/>
      <c r="L13" s="62" t="s">
        <v>179</v>
      </c>
      <c r="M13" s="62"/>
      <c r="N13" s="62"/>
      <c r="O13" s="62"/>
      <c r="P13" s="63" t="s">
        <v>40</v>
      </c>
      <c r="Q13" s="63" t="s">
        <v>41</v>
      </c>
      <c r="R13" s="63">
        <v>-5.03</v>
      </c>
      <c r="S13" s="63">
        <v>-5.03</v>
      </c>
      <c r="T13" s="63">
        <v>8.39</v>
      </c>
      <c r="U13" s="65">
        <f t="shared" ref="U13:U21" si="0">IF(ISERR(T13/S13*100),"N/A",T13/S13*100)</f>
        <v>-166.79920477137179</v>
      </c>
    </row>
    <row r="14" spans="1:34" ht="75" customHeight="1" thickTop="1">
      <c r="A14" s="56"/>
      <c r="B14" s="57" t="s">
        <v>50</v>
      </c>
      <c r="C14" s="58" t="s">
        <v>180</v>
      </c>
      <c r="D14" s="58"/>
      <c r="E14" s="58"/>
      <c r="F14" s="58"/>
      <c r="G14" s="58"/>
      <c r="H14" s="58"/>
      <c r="I14" s="58" t="s">
        <v>181</v>
      </c>
      <c r="J14" s="58"/>
      <c r="K14" s="58"/>
      <c r="L14" s="58" t="s">
        <v>182</v>
      </c>
      <c r="M14" s="58"/>
      <c r="N14" s="58"/>
      <c r="O14" s="58"/>
      <c r="P14" s="59" t="s">
        <v>40</v>
      </c>
      <c r="Q14" s="59" t="s">
        <v>151</v>
      </c>
      <c r="R14" s="59">
        <v>2.64</v>
      </c>
      <c r="S14" s="59">
        <v>2.64</v>
      </c>
      <c r="T14" s="59">
        <v>2.64</v>
      </c>
      <c r="U14" s="60">
        <f t="shared" si="0"/>
        <v>100</v>
      </c>
    </row>
    <row r="15" spans="1:34" ht="75" customHeight="1">
      <c r="A15" s="56"/>
      <c r="B15" s="61" t="s">
        <v>42</v>
      </c>
      <c r="C15" s="62" t="s">
        <v>183</v>
      </c>
      <c r="D15" s="62"/>
      <c r="E15" s="62"/>
      <c r="F15" s="62"/>
      <c r="G15" s="62"/>
      <c r="H15" s="62"/>
      <c r="I15" s="62" t="s">
        <v>184</v>
      </c>
      <c r="J15" s="62"/>
      <c r="K15" s="62"/>
      <c r="L15" s="62" t="s">
        <v>185</v>
      </c>
      <c r="M15" s="62"/>
      <c r="N15" s="62"/>
      <c r="O15" s="62"/>
      <c r="P15" s="63" t="s">
        <v>40</v>
      </c>
      <c r="Q15" s="63" t="s">
        <v>151</v>
      </c>
      <c r="R15" s="63">
        <v>17.98</v>
      </c>
      <c r="S15" s="63">
        <v>17.98</v>
      </c>
      <c r="T15" s="63">
        <v>17.98</v>
      </c>
      <c r="U15" s="65">
        <f t="shared" si="0"/>
        <v>100</v>
      </c>
    </row>
    <row r="16" spans="1:34" ht="75" customHeight="1">
      <c r="A16" s="56"/>
      <c r="B16" s="61" t="s">
        <v>42</v>
      </c>
      <c r="C16" s="62" t="s">
        <v>186</v>
      </c>
      <c r="D16" s="62"/>
      <c r="E16" s="62"/>
      <c r="F16" s="62"/>
      <c r="G16" s="62"/>
      <c r="H16" s="62"/>
      <c r="I16" s="62" t="s">
        <v>187</v>
      </c>
      <c r="J16" s="62"/>
      <c r="K16" s="62"/>
      <c r="L16" s="62" t="s">
        <v>188</v>
      </c>
      <c r="M16" s="62"/>
      <c r="N16" s="62"/>
      <c r="O16" s="62"/>
      <c r="P16" s="63" t="s">
        <v>40</v>
      </c>
      <c r="Q16" s="63" t="s">
        <v>151</v>
      </c>
      <c r="R16" s="63">
        <v>-13.04</v>
      </c>
      <c r="S16" s="63">
        <v>-13.04</v>
      </c>
      <c r="T16" s="63">
        <v>-13.04</v>
      </c>
      <c r="U16" s="65">
        <f t="shared" si="0"/>
        <v>100</v>
      </c>
    </row>
    <row r="17" spans="1:22" ht="75" customHeight="1" thickBot="1">
      <c r="A17" s="56"/>
      <c r="B17" s="61" t="s">
        <v>42</v>
      </c>
      <c r="C17" s="62" t="s">
        <v>189</v>
      </c>
      <c r="D17" s="62"/>
      <c r="E17" s="62"/>
      <c r="F17" s="62"/>
      <c r="G17" s="62"/>
      <c r="H17" s="62"/>
      <c r="I17" s="62" t="s">
        <v>190</v>
      </c>
      <c r="J17" s="62"/>
      <c r="K17" s="62"/>
      <c r="L17" s="62" t="s">
        <v>191</v>
      </c>
      <c r="M17" s="62"/>
      <c r="N17" s="62"/>
      <c r="O17" s="62"/>
      <c r="P17" s="63" t="s">
        <v>40</v>
      </c>
      <c r="Q17" s="63" t="s">
        <v>151</v>
      </c>
      <c r="R17" s="63">
        <v>0</v>
      </c>
      <c r="S17" s="63">
        <v>0</v>
      </c>
      <c r="T17" s="63">
        <v>0</v>
      </c>
      <c r="U17" s="65" t="str">
        <f t="shared" si="0"/>
        <v>N/A</v>
      </c>
    </row>
    <row r="18" spans="1:22" ht="75" customHeight="1" thickTop="1">
      <c r="A18" s="56"/>
      <c r="B18" s="57" t="s">
        <v>55</v>
      </c>
      <c r="C18" s="58" t="s">
        <v>192</v>
      </c>
      <c r="D18" s="58"/>
      <c r="E18" s="58"/>
      <c r="F18" s="58"/>
      <c r="G18" s="58"/>
      <c r="H18" s="58"/>
      <c r="I18" s="58" t="s">
        <v>193</v>
      </c>
      <c r="J18" s="58"/>
      <c r="K18" s="58"/>
      <c r="L18" s="58" t="s">
        <v>194</v>
      </c>
      <c r="M18" s="58"/>
      <c r="N18" s="58"/>
      <c r="O18" s="58"/>
      <c r="P18" s="59" t="s">
        <v>40</v>
      </c>
      <c r="Q18" s="59" t="s">
        <v>151</v>
      </c>
      <c r="R18" s="59">
        <v>13.99</v>
      </c>
      <c r="S18" s="59">
        <v>13.99</v>
      </c>
      <c r="T18" s="59">
        <v>13.99</v>
      </c>
      <c r="U18" s="60">
        <f t="shared" si="0"/>
        <v>100</v>
      </c>
    </row>
    <row r="19" spans="1:22" ht="75" customHeight="1">
      <c r="A19" s="56"/>
      <c r="B19" s="61" t="s">
        <v>42</v>
      </c>
      <c r="C19" s="62" t="s">
        <v>195</v>
      </c>
      <c r="D19" s="62"/>
      <c r="E19" s="62"/>
      <c r="F19" s="62"/>
      <c r="G19" s="62"/>
      <c r="H19" s="62"/>
      <c r="I19" s="62" t="s">
        <v>196</v>
      </c>
      <c r="J19" s="62"/>
      <c r="K19" s="62"/>
      <c r="L19" s="62" t="s">
        <v>197</v>
      </c>
      <c r="M19" s="62"/>
      <c r="N19" s="62"/>
      <c r="O19" s="62"/>
      <c r="P19" s="63" t="s">
        <v>40</v>
      </c>
      <c r="Q19" s="63" t="s">
        <v>147</v>
      </c>
      <c r="R19" s="63">
        <v>0.78</v>
      </c>
      <c r="S19" s="63">
        <v>0.78</v>
      </c>
      <c r="T19" s="63">
        <v>0.78</v>
      </c>
      <c r="U19" s="65">
        <f t="shared" si="0"/>
        <v>100</v>
      </c>
    </row>
    <row r="20" spans="1:22" ht="75" customHeight="1">
      <c r="A20" s="56"/>
      <c r="B20" s="61" t="s">
        <v>42</v>
      </c>
      <c r="C20" s="62" t="s">
        <v>198</v>
      </c>
      <c r="D20" s="62"/>
      <c r="E20" s="62"/>
      <c r="F20" s="62"/>
      <c r="G20" s="62"/>
      <c r="H20" s="62"/>
      <c r="I20" s="62" t="s">
        <v>199</v>
      </c>
      <c r="J20" s="62"/>
      <c r="K20" s="62"/>
      <c r="L20" s="62" t="s">
        <v>200</v>
      </c>
      <c r="M20" s="62"/>
      <c r="N20" s="62"/>
      <c r="O20" s="62"/>
      <c r="P20" s="63" t="s">
        <v>40</v>
      </c>
      <c r="Q20" s="63" t="s">
        <v>151</v>
      </c>
      <c r="R20" s="63">
        <v>-43.33</v>
      </c>
      <c r="S20" s="63">
        <v>-43.33</v>
      </c>
      <c r="T20" s="63">
        <v>-43.33</v>
      </c>
      <c r="U20" s="65">
        <f t="shared" si="0"/>
        <v>100</v>
      </c>
    </row>
    <row r="21" spans="1:22" ht="75" customHeight="1" thickBot="1">
      <c r="A21" s="56"/>
      <c r="B21" s="61" t="s">
        <v>42</v>
      </c>
      <c r="C21" s="62" t="s">
        <v>201</v>
      </c>
      <c r="D21" s="62"/>
      <c r="E21" s="62"/>
      <c r="F21" s="62"/>
      <c r="G21" s="62"/>
      <c r="H21" s="62"/>
      <c r="I21" s="62" t="s">
        <v>202</v>
      </c>
      <c r="J21" s="62"/>
      <c r="K21" s="62"/>
      <c r="L21" s="62" t="s">
        <v>203</v>
      </c>
      <c r="M21" s="62"/>
      <c r="N21" s="62"/>
      <c r="O21" s="62"/>
      <c r="P21" s="63" t="s">
        <v>40</v>
      </c>
      <c r="Q21" s="63" t="s">
        <v>151</v>
      </c>
      <c r="R21" s="63">
        <v>-61.29</v>
      </c>
      <c r="S21" s="63">
        <v>-61.29</v>
      </c>
      <c r="T21" s="63">
        <v>-61.29</v>
      </c>
      <c r="U21" s="65">
        <f t="shared" si="0"/>
        <v>100</v>
      </c>
    </row>
    <row r="22" spans="1:22" ht="22.5" customHeight="1" thickTop="1" thickBot="1">
      <c r="B22" s="9" t="s">
        <v>60</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61</v>
      </c>
      <c r="S23" s="40" t="s">
        <v>62</v>
      </c>
      <c r="T23" s="72" t="s">
        <v>63</v>
      </c>
      <c r="U23" s="40" t="s">
        <v>64</v>
      </c>
    </row>
    <row r="24" spans="1:22" ht="26.25" customHeight="1" thickBot="1">
      <c r="B24" s="73"/>
      <c r="C24" s="74"/>
      <c r="D24" s="74"/>
      <c r="E24" s="74"/>
      <c r="F24" s="74"/>
      <c r="G24" s="74"/>
      <c r="H24" s="75"/>
      <c r="I24" s="75"/>
      <c r="J24" s="75"/>
      <c r="K24" s="75"/>
      <c r="L24" s="75"/>
      <c r="M24" s="75"/>
      <c r="N24" s="75"/>
      <c r="O24" s="75"/>
      <c r="P24" s="76"/>
      <c r="Q24" s="77"/>
      <c r="R24" s="78" t="s">
        <v>65</v>
      </c>
      <c r="S24" s="77" t="s">
        <v>65</v>
      </c>
      <c r="T24" s="77" t="s">
        <v>65</v>
      </c>
      <c r="U24" s="77" t="s">
        <v>66</v>
      </c>
    </row>
    <row r="25" spans="1:22" ht="13.5" customHeight="1" thickBot="1">
      <c r="B25" s="79" t="s">
        <v>67</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68</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69</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70</v>
      </c>
      <c r="C28" s="93"/>
      <c r="D28" s="93"/>
      <c r="E28" s="93"/>
      <c r="F28" s="93"/>
      <c r="G28" s="93"/>
      <c r="H28" s="93"/>
      <c r="I28" s="93"/>
      <c r="J28" s="93"/>
      <c r="K28" s="93"/>
      <c r="L28" s="93"/>
      <c r="M28" s="93"/>
      <c r="N28" s="93"/>
      <c r="O28" s="93"/>
      <c r="P28" s="93"/>
      <c r="Q28" s="93"/>
      <c r="R28" s="93"/>
      <c r="S28" s="93"/>
      <c r="T28" s="93"/>
      <c r="U28" s="92"/>
    </row>
    <row r="29" spans="1:22" ht="49.95" customHeight="1">
      <c r="B29" s="94" t="s">
        <v>158</v>
      </c>
      <c r="C29" s="96"/>
      <c r="D29" s="96"/>
      <c r="E29" s="96"/>
      <c r="F29" s="96"/>
      <c r="G29" s="96"/>
      <c r="H29" s="96"/>
      <c r="I29" s="96"/>
      <c r="J29" s="96"/>
      <c r="K29" s="96"/>
      <c r="L29" s="96"/>
      <c r="M29" s="96"/>
      <c r="N29" s="96"/>
      <c r="O29" s="96"/>
      <c r="P29" s="96"/>
      <c r="Q29" s="96"/>
      <c r="R29" s="96"/>
      <c r="S29" s="96"/>
      <c r="T29" s="96"/>
      <c r="U29" s="95"/>
    </row>
    <row r="30" spans="1:22" ht="25.8" customHeight="1">
      <c r="B30" s="94" t="s">
        <v>204</v>
      </c>
      <c r="C30" s="96"/>
      <c r="D30" s="96"/>
      <c r="E30" s="96"/>
      <c r="F30" s="96"/>
      <c r="G30" s="96"/>
      <c r="H30" s="96"/>
      <c r="I30" s="96"/>
      <c r="J30" s="96"/>
      <c r="K30" s="96"/>
      <c r="L30" s="96"/>
      <c r="M30" s="96"/>
      <c r="N30" s="96"/>
      <c r="O30" s="96"/>
      <c r="P30" s="96"/>
      <c r="Q30" s="96"/>
      <c r="R30" s="96"/>
      <c r="S30" s="96"/>
      <c r="T30" s="96"/>
      <c r="U30" s="95"/>
    </row>
    <row r="31" spans="1:22" ht="108.45" customHeight="1">
      <c r="B31" s="94" t="s">
        <v>205</v>
      </c>
      <c r="C31" s="96"/>
      <c r="D31" s="96"/>
      <c r="E31" s="96"/>
      <c r="F31" s="96"/>
      <c r="G31" s="96"/>
      <c r="H31" s="96"/>
      <c r="I31" s="96"/>
      <c r="J31" s="96"/>
      <c r="K31" s="96"/>
      <c r="L31" s="96"/>
      <c r="M31" s="96"/>
      <c r="N31" s="96"/>
      <c r="O31" s="96"/>
      <c r="P31" s="96"/>
      <c r="Q31" s="96"/>
      <c r="R31" s="96"/>
      <c r="S31" s="96"/>
      <c r="T31" s="96"/>
      <c r="U31" s="95"/>
    </row>
    <row r="32" spans="1:22" ht="22.5" customHeight="1">
      <c r="B32" s="94" t="s">
        <v>206</v>
      </c>
      <c r="C32" s="96"/>
      <c r="D32" s="96"/>
      <c r="E32" s="96"/>
      <c r="F32" s="96"/>
      <c r="G32" s="96"/>
      <c r="H32" s="96"/>
      <c r="I32" s="96"/>
      <c r="J32" s="96"/>
      <c r="K32" s="96"/>
      <c r="L32" s="96"/>
      <c r="M32" s="96"/>
      <c r="N32" s="96"/>
      <c r="O32" s="96"/>
      <c r="P32" s="96"/>
      <c r="Q32" s="96"/>
      <c r="R32" s="96"/>
      <c r="S32" s="96"/>
      <c r="T32" s="96"/>
      <c r="U32" s="95"/>
    </row>
    <row r="33" spans="2:21" ht="21.3" customHeight="1">
      <c r="B33" s="94" t="s">
        <v>207</v>
      </c>
      <c r="C33" s="96"/>
      <c r="D33" s="96"/>
      <c r="E33" s="96"/>
      <c r="F33" s="96"/>
      <c r="G33" s="96"/>
      <c r="H33" s="96"/>
      <c r="I33" s="96"/>
      <c r="J33" s="96"/>
      <c r="K33" s="96"/>
      <c r="L33" s="96"/>
      <c r="M33" s="96"/>
      <c r="N33" s="96"/>
      <c r="O33" s="96"/>
      <c r="P33" s="96"/>
      <c r="Q33" s="96"/>
      <c r="R33" s="96"/>
      <c r="S33" s="96"/>
      <c r="T33" s="96"/>
      <c r="U33" s="95"/>
    </row>
    <row r="34" spans="2:21" ht="16.5" customHeight="1">
      <c r="B34" s="94" t="s">
        <v>208</v>
      </c>
      <c r="C34" s="96"/>
      <c r="D34" s="96"/>
      <c r="E34" s="96"/>
      <c r="F34" s="96"/>
      <c r="G34" s="96"/>
      <c r="H34" s="96"/>
      <c r="I34" s="96"/>
      <c r="J34" s="96"/>
      <c r="K34" s="96"/>
      <c r="L34" s="96"/>
      <c r="M34" s="96"/>
      <c r="N34" s="96"/>
      <c r="O34" s="96"/>
      <c r="P34" s="96"/>
      <c r="Q34" s="96"/>
      <c r="R34" s="96"/>
      <c r="S34" s="96"/>
      <c r="T34" s="96"/>
      <c r="U34" s="95"/>
    </row>
    <row r="35" spans="2:21" ht="19.8" customHeight="1">
      <c r="B35" s="94" t="s">
        <v>209</v>
      </c>
      <c r="C35" s="96"/>
      <c r="D35" s="96"/>
      <c r="E35" s="96"/>
      <c r="F35" s="96"/>
      <c r="G35" s="96"/>
      <c r="H35" s="96"/>
      <c r="I35" s="96"/>
      <c r="J35" s="96"/>
      <c r="K35" s="96"/>
      <c r="L35" s="96"/>
      <c r="M35" s="96"/>
      <c r="N35" s="96"/>
      <c r="O35" s="96"/>
      <c r="P35" s="96"/>
      <c r="Q35" s="96"/>
      <c r="R35" s="96"/>
      <c r="S35" s="96"/>
      <c r="T35" s="96"/>
      <c r="U35" s="95"/>
    </row>
    <row r="36" spans="2:21" ht="39.299999999999997" customHeight="1">
      <c r="B36" s="94" t="s">
        <v>210</v>
      </c>
      <c r="C36" s="96"/>
      <c r="D36" s="96"/>
      <c r="E36" s="96"/>
      <c r="F36" s="96"/>
      <c r="G36" s="96"/>
      <c r="H36" s="96"/>
      <c r="I36" s="96"/>
      <c r="J36" s="96"/>
      <c r="K36" s="96"/>
      <c r="L36" s="96"/>
      <c r="M36" s="96"/>
      <c r="N36" s="96"/>
      <c r="O36" s="96"/>
      <c r="P36" s="96"/>
      <c r="Q36" s="96"/>
      <c r="R36" s="96"/>
      <c r="S36" s="96"/>
      <c r="T36" s="96"/>
      <c r="U36" s="95"/>
    </row>
    <row r="37" spans="2:21" ht="24.75" customHeight="1">
      <c r="B37" s="94" t="s">
        <v>211</v>
      </c>
      <c r="C37" s="96"/>
      <c r="D37" s="96"/>
      <c r="E37" s="96"/>
      <c r="F37" s="96"/>
      <c r="G37" s="96"/>
      <c r="H37" s="96"/>
      <c r="I37" s="96"/>
      <c r="J37" s="96"/>
      <c r="K37" s="96"/>
      <c r="L37" s="96"/>
      <c r="M37" s="96"/>
      <c r="N37" s="96"/>
      <c r="O37" s="96"/>
      <c r="P37" s="96"/>
      <c r="Q37" s="96"/>
      <c r="R37" s="96"/>
      <c r="S37" s="96"/>
      <c r="T37" s="96"/>
      <c r="U37" s="95"/>
    </row>
    <row r="38" spans="2:21" ht="20.55" customHeight="1">
      <c r="B38" s="94" t="s">
        <v>212</v>
      </c>
      <c r="C38" s="96"/>
      <c r="D38" s="96"/>
      <c r="E38" s="96"/>
      <c r="F38" s="96"/>
      <c r="G38" s="96"/>
      <c r="H38" s="96"/>
      <c r="I38" s="96"/>
      <c r="J38" s="96"/>
      <c r="K38" s="96"/>
      <c r="L38" s="96"/>
      <c r="M38" s="96"/>
      <c r="N38" s="96"/>
      <c r="O38" s="96"/>
      <c r="P38" s="96"/>
      <c r="Q38" s="96"/>
      <c r="R38" s="96"/>
      <c r="S38" s="96"/>
      <c r="T38" s="96"/>
      <c r="U38" s="95"/>
    </row>
    <row r="39" spans="2:21" ht="20.7" customHeight="1" thickBot="1">
      <c r="B39" s="97" t="s">
        <v>213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L11" sqref="L11:O1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7.44140625" style="1" customWidth="1"/>
    <col min="9" max="9" width="7.33203125" style="1" customWidth="1"/>
    <col min="10" max="10" width="8.77734375" style="1" customWidth="1"/>
    <col min="11" max="11" width="25" style="1" customWidth="1"/>
    <col min="12" max="12" width="8.6640625" style="1" customWidth="1"/>
    <col min="13" max="13" width="6.77734375" style="1" customWidth="1"/>
    <col min="14" max="14" width="9.21875" style="1" customWidth="1"/>
    <col min="15" max="15" width="23"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214</v>
      </c>
      <c r="D4" s="15" t="s">
        <v>215</v>
      </c>
      <c r="E4" s="15"/>
      <c r="F4" s="15"/>
      <c r="G4" s="15"/>
      <c r="H4" s="15"/>
      <c r="I4" s="16"/>
      <c r="J4" s="17" t="s">
        <v>6</v>
      </c>
      <c r="K4" s="18" t="s">
        <v>7</v>
      </c>
      <c r="L4" s="19" t="s">
        <v>8</v>
      </c>
      <c r="M4" s="19"/>
      <c r="N4" s="19"/>
      <c r="O4" s="19"/>
      <c r="P4" s="17" t="s">
        <v>9</v>
      </c>
      <c r="Q4" s="19" t="s">
        <v>216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217</v>
      </c>
      <c r="L6" s="25"/>
      <c r="M6" s="25"/>
      <c r="N6" s="27"/>
      <c r="O6" s="28" t="s">
        <v>18</v>
      </c>
      <c r="P6" s="25" t="s">
        <v>218</v>
      </c>
      <c r="Q6" s="25"/>
      <c r="R6" s="29"/>
      <c r="S6" s="28" t="s">
        <v>20</v>
      </c>
      <c r="T6" s="25" t="s">
        <v>219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4" customHeight="1" thickTop="1">
      <c r="A11" s="56"/>
      <c r="B11" s="57" t="s">
        <v>36</v>
      </c>
      <c r="C11" s="58" t="s">
        <v>220</v>
      </c>
      <c r="D11" s="58"/>
      <c r="E11" s="58"/>
      <c r="F11" s="58"/>
      <c r="G11" s="58"/>
      <c r="H11" s="58"/>
      <c r="I11" s="58" t="s">
        <v>221</v>
      </c>
      <c r="J11" s="58"/>
      <c r="K11" s="58"/>
      <c r="L11" s="58" t="s">
        <v>222</v>
      </c>
      <c r="M11" s="58"/>
      <c r="N11" s="58"/>
      <c r="O11" s="58"/>
      <c r="P11" s="59" t="s">
        <v>223</v>
      </c>
      <c r="Q11" s="59" t="s">
        <v>41</v>
      </c>
      <c r="R11" s="59">
        <v>56.83</v>
      </c>
      <c r="S11" s="59">
        <v>56.83</v>
      </c>
      <c r="T11" s="59">
        <v>59.95</v>
      </c>
      <c r="U11" s="60">
        <f t="shared" ref="U11:U33" si="0">IF(ISERR(T11/S11*100),"N/A",T11/S11*100)</f>
        <v>105.49005806792189</v>
      </c>
    </row>
    <row r="12" spans="1:34" ht="75" customHeight="1" thickBot="1">
      <c r="A12" s="56"/>
      <c r="B12" s="61" t="s">
        <v>42</v>
      </c>
      <c r="C12" s="62" t="s">
        <v>42</v>
      </c>
      <c r="D12" s="62"/>
      <c r="E12" s="62"/>
      <c r="F12" s="62"/>
      <c r="G12" s="62"/>
      <c r="H12" s="62"/>
      <c r="I12" s="62" t="s">
        <v>224</v>
      </c>
      <c r="J12" s="62"/>
      <c r="K12" s="62"/>
      <c r="L12" s="62" t="s">
        <v>225</v>
      </c>
      <c r="M12" s="62"/>
      <c r="N12" s="62"/>
      <c r="O12" s="62"/>
      <c r="P12" s="63" t="s">
        <v>40</v>
      </c>
      <c r="Q12" s="63" t="s">
        <v>41</v>
      </c>
      <c r="R12" s="63">
        <v>104.04</v>
      </c>
      <c r="S12" s="63">
        <v>104.04</v>
      </c>
      <c r="T12" s="63">
        <v>104.58</v>
      </c>
      <c r="U12" s="65">
        <f t="shared" si="0"/>
        <v>100.51903114186851</v>
      </c>
    </row>
    <row r="13" spans="1:34" ht="185.4" customHeight="1" thickTop="1">
      <c r="A13" s="56"/>
      <c r="B13" s="57" t="s">
        <v>45</v>
      </c>
      <c r="C13" s="58" t="s">
        <v>226</v>
      </c>
      <c r="D13" s="58"/>
      <c r="E13" s="58"/>
      <c r="F13" s="58"/>
      <c r="G13" s="58"/>
      <c r="H13" s="58"/>
      <c r="I13" s="58" t="s">
        <v>227</v>
      </c>
      <c r="J13" s="58"/>
      <c r="K13" s="58"/>
      <c r="L13" s="58" t="s">
        <v>228</v>
      </c>
      <c r="M13" s="58"/>
      <c r="N13" s="58"/>
      <c r="O13" s="58"/>
      <c r="P13" s="59" t="s">
        <v>40</v>
      </c>
      <c r="Q13" s="59" t="s">
        <v>41</v>
      </c>
      <c r="R13" s="59">
        <v>69.63</v>
      </c>
      <c r="S13" s="59">
        <v>69.63</v>
      </c>
      <c r="T13" s="59">
        <v>71.2</v>
      </c>
      <c r="U13" s="60">
        <f t="shared" si="0"/>
        <v>102.25477524055724</v>
      </c>
    </row>
    <row r="14" spans="1:34" ht="75" customHeight="1">
      <c r="A14" s="56"/>
      <c r="B14" s="61" t="s">
        <v>42</v>
      </c>
      <c r="C14" s="62" t="s">
        <v>42</v>
      </c>
      <c r="D14" s="62"/>
      <c r="E14" s="62"/>
      <c r="F14" s="62"/>
      <c r="G14" s="62"/>
      <c r="H14" s="62"/>
      <c r="I14" s="62" t="s">
        <v>229</v>
      </c>
      <c r="J14" s="62"/>
      <c r="K14" s="62"/>
      <c r="L14" s="62" t="s">
        <v>230</v>
      </c>
      <c r="M14" s="62"/>
      <c r="N14" s="62"/>
      <c r="O14" s="62"/>
      <c r="P14" s="63" t="s">
        <v>40</v>
      </c>
      <c r="Q14" s="63" t="s">
        <v>41</v>
      </c>
      <c r="R14" s="63">
        <v>41.21</v>
      </c>
      <c r="S14" s="63">
        <v>41.21</v>
      </c>
      <c r="T14" s="63">
        <v>44.85</v>
      </c>
      <c r="U14" s="65">
        <f t="shared" si="0"/>
        <v>108.83280757097793</v>
      </c>
    </row>
    <row r="15" spans="1:34" ht="75" customHeight="1" thickBot="1">
      <c r="A15" s="56"/>
      <c r="B15" s="61" t="s">
        <v>42</v>
      </c>
      <c r="C15" s="62" t="s">
        <v>42</v>
      </c>
      <c r="D15" s="62"/>
      <c r="E15" s="62"/>
      <c r="F15" s="62"/>
      <c r="G15" s="62"/>
      <c r="H15" s="62"/>
      <c r="I15" s="62" t="s">
        <v>231</v>
      </c>
      <c r="J15" s="62"/>
      <c r="K15" s="62"/>
      <c r="L15" s="62" t="s">
        <v>232</v>
      </c>
      <c r="M15" s="62"/>
      <c r="N15" s="62"/>
      <c r="O15" s="62"/>
      <c r="P15" s="63" t="s">
        <v>40</v>
      </c>
      <c r="Q15" s="63" t="s">
        <v>41</v>
      </c>
      <c r="R15" s="63">
        <v>100</v>
      </c>
      <c r="S15" s="63">
        <v>100</v>
      </c>
      <c r="T15" s="63">
        <v>100</v>
      </c>
      <c r="U15" s="65">
        <f t="shared" si="0"/>
        <v>100</v>
      </c>
    </row>
    <row r="16" spans="1:34" ht="75" customHeight="1" thickTop="1">
      <c r="A16" s="56"/>
      <c r="B16" s="57" t="s">
        <v>50</v>
      </c>
      <c r="C16" s="58" t="s">
        <v>233</v>
      </c>
      <c r="D16" s="58"/>
      <c r="E16" s="58"/>
      <c r="F16" s="58"/>
      <c r="G16" s="58"/>
      <c r="H16" s="58"/>
      <c r="I16" s="58" t="s">
        <v>234</v>
      </c>
      <c r="J16" s="58"/>
      <c r="K16" s="58"/>
      <c r="L16" s="58" t="s">
        <v>235</v>
      </c>
      <c r="M16" s="58"/>
      <c r="N16" s="58"/>
      <c r="O16" s="58"/>
      <c r="P16" s="59" t="s">
        <v>40</v>
      </c>
      <c r="Q16" s="59" t="s">
        <v>54</v>
      </c>
      <c r="R16" s="59">
        <v>100</v>
      </c>
      <c r="S16" s="59">
        <v>100</v>
      </c>
      <c r="T16" s="59">
        <v>96.46</v>
      </c>
      <c r="U16" s="60">
        <f t="shared" si="0"/>
        <v>96.46</v>
      </c>
    </row>
    <row r="17" spans="1:21" ht="75" customHeight="1">
      <c r="A17" s="56"/>
      <c r="B17" s="61" t="s">
        <v>42</v>
      </c>
      <c r="C17" s="62" t="s">
        <v>236</v>
      </c>
      <c r="D17" s="62"/>
      <c r="E17" s="62"/>
      <c r="F17" s="62"/>
      <c r="G17" s="62"/>
      <c r="H17" s="62"/>
      <c r="I17" s="62" t="s">
        <v>237</v>
      </c>
      <c r="J17" s="62"/>
      <c r="K17" s="62"/>
      <c r="L17" s="62" t="s">
        <v>238</v>
      </c>
      <c r="M17" s="62"/>
      <c r="N17" s="62"/>
      <c r="O17" s="62"/>
      <c r="P17" s="63" t="s">
        <v>40</v>
      </c>
      <c r="Q17" s="63" t="s">
        <v>59</v>
      </c>
      <c r="R17" s="63">
        <v>10</v>
      </c>
      <c r="S17" s="63">
        <v>10</v>
      </c>
      <c r="T17" s="63">
        <v>12.21</v>
      </c>
      <c r="U17" s="65">
        <f t="shared" si="0"/>
        <v>122.10000000000001</v>
      </c>
    </row>
    <row r="18" spans="1:21" ht="75" customHeight="1">
      <c r="A18" s="56"/>
      <c r="B18" s="61" t="s">
        <v>42</v>
      </c>
      <c r="C18" s="62" t="s">
        <v>239</v>
      </c>
      <c r="D18" s="62"/>
      <c r="E18" s="62"/>
      <c r="F18" s="62"/>
      <c r="G18" s="62"/>
      <c r="H18" s="62"/>
      <c r="I18" s="62" t="s">
        <v>240</v>
      </c>
      <c r="J18" s="62"/>
      <c r="K18" s="62"/>
      <c r="L18" s="62" t="s">
        <v>241</v>
      </c>
      <c r="M18" s="62"/>
      <c r="N18" s="62"/>
      <c r="O18" s="62"/>
      <c r="P18" s="63" t="s">
        <v>40</v>
      </c>
      <c r="Q18" s="63" t="s">
        <v>147</v>
      </c>
      <c r="R18" s="63">
        <v>100</v>
      </c>
      <c r="S18" s="63">
        <v>100</v>
      </c>
      <c r="T18" s="63">
        <v>0</v>
      </c>
      <c r="U18" s="65">
        <f t="shared" si="0"/>
        <v>0</v>
      </c>
    </row>
    <row r="19" spans="1:21" ht="75" customHeight="1">
      <c r="A19" s="56"/>
      <c r="B19" s="61" t="s">
        <v>42</v>
      </c>
      <c r="C19" s="62" t="s">
        <v>242</v>
      </c>
      <c r="D19" s="62"/>
      <c r="E19" s="62"/>
      <c r="F19" s="62"/>
      <c r="G19" s="62"/>
      <c r="H19" s="62"/>
      <c r="I19" s="62" t="s">
        <v>243</v>
      </c>
      <c r="J19" s="62"/>
      <c r="K19" s="62"/>
      <c r="L19" s="62" t="s">
        <v>244</v>
      </c>
      <c r="M19" s="62"/>
      <c r="N19" s="62"/>
      <c r="O19" s="62"/>
      <c r="P19" s="63" t="s">
        <v>40</v>
      </c>
      <c r="Q19" s="63" t="s">
        <v>59</v>
      </c>
      <c r="R19" s="63">
        <v>100</v>
      </c>
      <c r="S19" s="63">
        <v>100</v>
      </c>
      <c r="T19" s="63">
        <v>100</v>
      </c>
      <c r="U19" s="65">
        <f t="shared" si="0"/>
        <v>100</v>
      </c>
    </row>
    <row r="20" spans="1:21" ht="75" customHeight="1">
      <c r="A20" s="56"/>
      <c r="B20" s="61" t="s">
        <v>42</v>
      </c>
      <c r="C20" s="62" t="s">
        <v>245</v>
      </c>
      <c r="D20" s="62"/>
      <c r="E20" s="62"/>
      <c r="F20" s="62"/>
      <c r="G20" s="62"/>
      <c r="H20" s="62"/>
      <c r="I20" s="62" t="s">
        <v>246</v>
      </c>
      <c r="J20" s="62"/>
      <c r="K20" s="62"/>
      <c r="L20" s="62" t="s">
        <v>247</v>
      </c>
      <c r="M20" s="62"/>
      <c r="N20" s="62"/>
      <c r="O20" s="62"/>
      <c r="P20" s="63" t="s">
        <v>40</v>
      </c>
      <c r="Q20" s="63" t="s">
        <v>134</v>
      </c>
      <c r="R20" s="63">
        <v>61.04</v>
      </c>
      <c r="S20" s="63">
        <v>61.04</v>
      </c>
      <c r="T20" s="63">
        <v>66.23</v>
      </c>
      <c r="U20" s="65">
        <f t="shared" si="0"/>
        <v>108.50262123197905</v>
      </c>
    </row>
    <row r="21" spans="1:21" ht="75" customHeight="1">
      <c r="A21" s="56"/>
      <c r="B21" s="61" t="s">
        <v>42</v>
      </c>
      <c r="C21" s="62" t="s">
        <v>248</v>
      </c>
      <c r="D21" s="62"/>
      <c r="E21" s="62"/>
      <c r="F21" s="62"/>
      <c r="G21" s="62"/>
      <c r="H21" s="62"/>
      <c r="I21" s="62" t="s">
        <v>249</v>
      </c>
      <c r="J21" s="62"/>
      <c r="K21" s="62"/>
      <c r="L21" s="62" t="s">
        <v>250</v>
      </c>
      <c r="M21" s="62"/>
      <c r="N21" s="62"/>
      <c r="O21" s="62"/>
      <c r="P21" s="63" t="s">
        <v>40</v>
      </c>
      <c r="Q21" s="63" t="s">
        <v>134</v>
      </c>
      <c r="R21" s="63">
        <v>65.290000000000006</v>
      </c>
      <c r="S21" s="63">
        <v>65.290000000000006</v>
      </c>
      <c r="T21" s="63">
        <v>71.069999999999993</v>
      </c>
      <c r="U21" s="65">
        <f t="shared" si="0"/>
        <v>108.85281053760146</v>
      </c>
    </row>
    <row r="22" spans="1:21" ht="75" customHeight="1">
      <c r="A22" s="56"/>
      <c r="B22" s="61" t="s">
        <v>42</v>
      </c>
      <c r="C22" s="62" t="s">
        <v>251</v>
      </c>
      <c r="D22" s="62"/>
      <c r="E22" s="62"/>
      <c r="F22" s="62"/>
      <c r="G22" s="62"/>
      <c r="H22" s="62"/>
      <c r="I22" s="62" t="s">
        <v>252</v>
      </c>
      <c r="J22" s="62"/>
      <c r="K22" s="62"/>
      <c r="L22" s="62" t="s">
        <v>253</v>
      </c>
      <c r="M22" s="62"/>
      <c r="N22" s="62"/>
      <c r="O22" s="62"/>
      <c r="P22" s="63" t="s">
        <v>254</v>
      </c>
      <c r="Q22" s="63" t="s">
        <v>134</v>
      </c>
      <c r="R22" s="63">
        <v>0.37</v>
      </c>
      <c r="S22" s="63">
        <v>0.37</v>
      </c>
      <c r="T22" s="63">
        <v>0.41</v>
      </c>
      <c r="U22" s="65">
        <f t="shared" si="0"/>
        <v>110.81081081081081</v>
      </c>
    </row>
    <row r="23" spans="1:21" ht="75" customHeight="1">
      <c r="A23" s="56"/>
      <c r="B23" s="61" t="s">
        <v>42</v>
      </c>
      <c r="C23" s="62" t="s">
        <v>255</v>
      </c>
      <c r="D23" s="62"/>
      <c r="E23" s="62"/>
      <c r="F23" s="62"/>
      <c r="G23" s="62"/>
      <c r="H23" s="62"/>
      <c r="I23" s="62" t="s">
        <v>256</v>
      </c>
      <c r="J23" s="62"/>
      <c r="K23" s="62"/>
      <c r="L23" s="62" t="s">
        <v>257</v>
      </c>
      <c r="M23" s="62"/>
      <c r="N23" s="62"/>
      <c r="O23" s="62"/>
      <c r="P23" s="63" t="s">
        <v>40</v>
      </c>
      <c r="Q23" s="63" t="s">
        <v>147</v>
      </c>
      <c r="R23" s="63">
        <v>100</v>
      </c>
      <c r="S23" s="63">
        <v>100</v>
      </c>
      <c r="T23" s="63">
        <v>100</v>
      </c>
      <c r="U23" s="65">
        <f t="shared" si="0"/>
        <v>100</v>
      </c>
    </row>
    <row r="24" spans="1:21" ht="75" customHeight="1" thickBot="1">
      <c r="A24" s="56"/>
      <c r="B24" s="61" t="s">
        <v>42</v>
      </c>
      <c r="C24" s="62" t="s">
        <v>258</v>
      </c>
      <c r="D24" s="62"/>
      <c r="E24" s="62"/>
      <c r="F24" s="62"/>
      <c r="G24" s="62"/>
      <c r="H24" s="62"/>
      <c r="I24" s="62" t="s">
        <v>259</v>
      </c>
      <c r="J24" s="62"/>
      <c r="K24" s="62"/>
      <c r="L24" s="62" t="s">
        <v>260</v>
      </c>
      <c r="M24" s="62"/>
      <c r="N24" s="62"/>
      <c r="O24" s="62"/>
      <c r="P24" s="63" t="s">
        <v>40</v>
      </c>
      <c r="Q24" s="63" t="s">
        <v>59</v>
      </c>
      <c r="R24" s="63">
        <v>100</v>
      </c>
      <c r="S24" s="63">
        <v>100</v>
      </c>
      <c r="T24" s="63">
        <v>65.959999999999994</v>
      </c>
      <c r="U24" s="65">
        <f t="shared" si="0"/>
        <v>65.959999999999994</v>
      </c>
    </row>
    <row r="25" spans="1:21" ht="75" customHeight="1" thickTop="1">
      <c r="A25" s="56"/>
      <c r="B25" s="57" t="s">
        <v>55</v>
      </c>
      <c r="C25" s="58" t="s">
        <v>261</v>
      </c>
      <c r="D25" s="58"/>
      <c r="E25" s="58"/>
      <c r="F25" s="58"/>
      <c r="G25" s="58"/>
      <c r="H25" s="58"/>
      <c r="I25" s="58" t="s">
        <v>262</v>
      </c>
      <c r="J25" s="58"/>
      <c r="K25" s="58"/>
      <c r="L25" s="58" t="s">
        <v>263</v>
      </c>
      <c r="M25" s="58"/>
      <c r="N25" s="58"/>
      <c r="O25" s="58"/>
      <c r="P25" s="59" t="s">
        <v>40</v>
      </c>
      <c r="Q25" s="59" t="s">
        <v>59</v>
      </c>
      <c r="R25" s="59">
        <v>90.91</v>
      </c>
      <c r="S25" s="59">
        <v>90.91</v>
      </c>
      <c r="T25" s="59">
        <v>90.91</v>
      </c>
      <c r="U25" s="60">
        <f t="shared" si="0"/>
        <v>100</v>
      </c>
    </row>
    <row r="26" spans="1:21" ht="75" customHeight="1">
      <c r="A26" s="56"/>
      <c r="B26" s="61" t="s">
        <v>42</v>
      </c>
      <c r="C26" s="62" t="s">
        <v>264</v>
      </c>
      <c r="D26" s="62"/>
      <c r="E26" s="62"/>
      <c r="F26" s="62"/>
      <c r="G26" s="62"/>
      <c r="H26" s="62"/>
      <c r="I26" s="62" t="s">
        <v>265</v>
      </c>
      <c r="J26" s="62"/>
      <c r="K26" s="62"/>
      <c r="L26" s="62" t="s">
        <v>266</v>
      </c>
      <c r="M26" s="62"/>
      <c r="N26" s="62"/>
      <c r="O26" s="62"/>
      <c r="P26" s="63" t="s">
        <v>40</v>
      </c>
      <c r="Q26" s="63" t="s">
        <v>151</v>
      </c>
      <c r="R26" s="63">
        <v>80</v>
      </c>
      <c r="S26" s="63">
        <v>80</v>
      </c>
      <c r="T26" s="63">
        <v>100</v>
      </c>
      <c r="U26" s="65">
        <f t="shared" si="0"/>
        <v>125</v>
      </c>
    </row>
    <row r="27" spans="1:21" ht="75" customHeight="1">
      <c r="A27" s="56"/>
      <c r="B27" s="61" t="s">
        <v>42</v>
      </c>
      <c r="C27" s="62" t="s">
        <v>267</v>
      </c>
      <c r="D27" s="62"/>
      <c r="E27" s="62"/>
      <c r="F27" s="62"/>
      <c r="G27" s="62"/>
      <c r="H27" s="62"/>
      <c r="I27" s="62" t="s">
        <v>268</v>
      </c>
      <c r="J27" s="62"/>
      <c r="K27" s="62"/>
      <c r="L27" s="62" t="s">
        <v>269</v>
      </c>
      <c r="M27" s="62"/>
      <c r="N27" s="62"/>
      <c r="O27" s="62"/>
      <c r="P27" s="63" t="s">
        <v>40</v>
      </c>
      <c r="Q27" s="63" t="s">
        <v>59</v>
      </c>
      <c r="R27" s="63">
        <v>100</v>
      </c>
      <c r="S27" s="63">
        <v>100</v>
      </c>
      <c r="T27" s="63">
        <v>100</v>
      </c>
      <c r="U27" s="65">
        <f t="shared" si="0"/>
        <v>100</v>
      </c>
    </row>
    <row r="28" spans="1:21" ht="75" customHeight="1">
      <c r="A28" s="56"/>
      <c r="B28" s="61" t="s">
        <v>42</v>
      </c>
      <c r="C28" s="62" t="s">
        <v>270</v>
      </c>
      <c r="D28" s="62"/>
      <c r="E28" s="62"/>
      <c r="F28" s="62"/>
      <c r="G28" s="62"/>
      <c r="H28" s="62"/>
      <c r="I28" s="62" t="s">
        <v>271</v>
      </c>
      <c r="J28" s="62"/>
      <c r="K28" s="62"/>
      <c r="L28" s="62" t="s">
        <v>272</v>
      </c>
      <c r="M28" s="62"/>
      <c r="N28" s="62"/>
      <c r="O28" s="62"/>
      <c r="P28" s="63" t="s">
        <v>254</v>
      </c>
      <c r="Q28" s="63" t="s">
        <v>147</v>
      </c>
      <c r="R28" s="63">
        <v>1.38</v>
      </c>
      <c r="S28" s="63">
        <v>1.38</v>
      </c>
      <c r="T28" s="63">
        <v>1.52</v>
      </c>
      <c r="U28" s="65">
        <f t="shared" si="0"/>
        <v>110.14492753623189</v>
      </c>
    </row>
    <row r="29" spans="1:21" ht="75" customHeight="1">
      <c r="A29" s="56"/>
      <c r="B29" s="61" t="s">
        <v>42</v>
      </c>
      <c r="C29" s="62" t="s">
        <v>273</v>
      </c>
      <c r="D29" s="62"/>
      <c r="E29" s="62"/>
      <c r="F29" s="62"/>
      <c r="G29" s="62"/>
      <c r="H29" s="62"/>
      <c r="I29" s="62" t="s">
        <v>274</v>
      </c>
      <c r="J29" s="62"/>
      <c r="K29" s="62"/>
      <c r="L29" s="62" t="s">
        <v>275</v>
      </c>
      <c r="M29" s="62"/>
      <c r="N29" s="62"/>
      <c r="O29" s="62"/>
      <c r="P29" s="63" t="s">
        <v>254</v>
      </c>
      <c r="Q29" s="63" t="s">
        <v>147</v>
      </c>
      <c r="R29" s="63">
        <v>1.1000000000000001</v>
      </c>
      <c r="S29" s="63">
        <v>1.1000000000000001</v>
      </c>
      <c r="T29" s="63">
        <v>1.21</v>
      </c>
      <c r="U29" s="65">
        <f t="shared" si="0"/>
        <v>109.99999999999999</v>
      </c>
    </row>
    <row r="30" spans="1:21" ht="75" customHeight="1">
      <c r="A30" s="56"/>
      <c r="B30" s="61" t="s">
        <v>42</v>
      </c>
      <c r="C30" s="62" t="s">
        <v>276</v>
      </c>
      <c r="D30" s="62"/>
      <c r="E30" s="62"/>
      <c r="F30" s="62"/>
      <c r="G30" s="62"/>
      <c r="H30" s="62"/>
      <c r="I30" s="62" t="s">
        <v>277</v>
      </c>
      <c r="J30" s="62"/>
      <c r="K30" s="62"/>
      <c r="L30" s="62" t="s">
        <v>278</v>
      </c>
      <c r="M30" s="62"/>
      <c r="N30" s="62"/>
      <c r="O30" s="62"/>
      <c r="P30" s="63" t="s">
        <v>254</v>
      </c>
      <c r="Q30" s="63" t="s">
        <v>59</v>
      </c>
      <c r="R30" s="63">
        <v>1.06</v>
      </c>
      <c r="S30" s="63">
        <v>1.06</v>
      </c>
      <c r="T30" s="63">
        <v>1.1499999999999999</v>
      </c>
      <c r="U30" s="65">
        <f t="shared" si="0"/>
        <v>108.49056603773583</v>
      </c>
    </row>
    <row r="31" spans="1:21" ht="75" customHeight="1">
      <c r="A31" s="56"/>
      <c r="B31" s="61" t="s">
        <v>42</v>
      </c>
      <c r="C31" s="62" t="s">
        <v>279</v>
      </c>
      <c r="D31" s="62"/>
      <c r="E31" s="62"/>
      <c r="F31" s="62"/>
      <c r="G31" s="62"/>
      <c r="H31" s="62"/>
      <c r="I31" s="62" t="s">
        <v>280</v>
      </c>
      <c r="J31" s="62"/>
      <c r="K31" s="62"/>
      <c r="L31" s="62" t="s">
        <v>281</v>
      </c>
      <c r="M31" s="62"/>
      <c r="N31" s="62"/>
      <c r="O31" s="62"/>
      <c r="P31" s="63" t="s">
        <v>40</v>
      </c>
      <c r="Q31" s="63" t="s">
        <v>147</v>
      </c>
      <c r="R31" s="63">
        <v>50.21</v>
      </c>
      <c r="S31" s="63">
        <v>50.21</v>
      </c>
      <c r="T31" s="63">
        <v>51.9</v>
      </c>
      <c r="U31" s="65">
        <f t="shared" si="0"/>
        <v>103.36586337382991</v>
      </c>
    </row>
    <row r="32" spans="1:21" ht="75" customHeight="1">
      <c r="A32" s="56"/>
      <c r="B32" s="61" t="s">
        <v>42</v>
      </c>
      <c r="C32" s="62" t="s">
        <v>282</v>
      </c>
      <c r="D32" s="62"/>
      <c r="E32" s="62"/>
      <c r="F32" s="62"/>
      <c r="G32" s="62"/>
      <c r="H32" s="62"/>
      <c r="I32" s="62" t="s">
        <v>283</v>
      </c>
      <c r="J32" s="62"/>
      <c r="K32" s="62"/>
      <c r="L32" s="62" t="s">
        <v>284</v>
      </c>
      <c r="M32" s="62"/>
      <c r="N32" s="62"/>
      <c r="O32" s="62"/>
      <c r="P32" s="63" t="s">
        <v>40</v>
      </c>
      <c r="Q32" s="63" t="s">
        <v>59</v>
      </c>
      <c r="R32" s="63">
        <v>100</v>
      </c>
      <c r="S32" s="63">
        <v>100</v>
      </c>
      <c r="T32" s="63">
        <v>100</v>
      </c>
      <c r="U32" s="65">
        <f t="shared" si="0"/>
        <v>100</v>
      </c>
    </row>
    <row r="33" spans="1:22" ht="75" customHeight="1" thickBot="1">
      <c r="A33" s="56"/>
      <c r="B33" s="61" t="s">
        <v>42</v>
      </c>
      <c r="C33" s="62" t="s">
        <v>285</v>
      </c>
      <c r="D33" s="62"/>
      <c r="E33" s="62"/>
      <c r="F33" s="62"/>
      <c r="G33" s="62"/>
      <c r="H33" s="62"/>
      <c r="I33" s="62" t="s">
        <v>286</v>
      </c>
      <c r="J33" s="62"/>
      <c r="K33" s="62"/>
      <c r="L33" s="62" t="s">
        <v>287</v>
      </c>
      <c r="M33" s="62"/>
      <c r="N33" s="62"/>
      <c r="O33" s="62"/>
      <c r="P33" s="63" t="s">
        <v>254</v>
      </c>
      <c r="Q33" s="63" t="s">
        <v>59</v>
      </c>
      <c r="R33" s="63">
        <v>100</v>
      </c>
      <c r="S33" s="63">
        <v>100</v>
      </c>
      <c r="T33" s="63">
        <v>94</v>
      </c>
      <c r="U33" s="65">
        <f t="shared" si="0"/>
        <v>94</v>
      </c>
    </row>
    <row r="34" spans="1:22" ht="22.5" customHeight="1" thickTop="1" thickBot="1">
      <c r="B34" s="9" t="s">
        <v>60</v>
      </c>
      <c r="C34" s="10"/>
      <c r="D34" s="10"/>
      <c r="E34" s="10"/>
      <c r="F34" s="10"/>
      <c r="G34" s="10"/>
      <c r="H34" s="11"/>
      <c r="I34" s="11"/>
      <c r="J34" s="11"/>
      <c r="K34" s="11"/>
      <c r="L34" s="11"/>
      <c r="M34" s="11"/>
      <c r="N34" s="11"/>
      <c r="O34" s="11"/>
      <c r="P34" s="11"/>
      <c r="Q34" s="11"/>
      <c r="R34" s="11"/>
      <c r="S34" s="11"/>
      <c r="T34" s="11"/>
      <c r="U34" s="12"/>
      <c r="V34" s="66"/>
    </row>
    <row r="35" spans="1:22" ht="26.25" customHeight="1" thickTop="1">
      <c r="B35" s="67"/>
      <c r="C35" s="68"/>
      <c r="D35" s="68"/>
      <c r="E35" s="68"/>
      <c r="F35" s="68"/>
      <c r="G35" s="68"/>
      <c r="H35" s="69"/>
      <c r="I35" s="69"/>
      <c r="J35" s="69"/>
      <c r="K35" s="69"/>
      <c r="L35" s="69"/>
      <c r="M35" s="69"/>
      <c r="N35" s="69"/>
      <c r="O35" s="69"/>
      <c r="P35" s="70"/>
      <c r="Q35" s="71"/>
      <c r="R35" s="72" t="s">
        <v>61</v>
      </c>
      <c r="S35" s="40" t="s">
        <v>62</v>
      </c>
      <c r="T35" s="72" t="s">
        <v>63</v>
      </c>
      <c r="U35" s="40" t="s">
        <v>64</v>
      </c>
    </row>
    <row r="36" spans="1:22" ht="26.25" customHeight="1" thickBot="1">
      <c r="B36" s="73"/>
      <c r="C36" s="74"/>
      <c r="D36" s="74"/>
      <c r="E36" s="74"/>
      <c r="F36" s="74"/>
      <c r="G36" s="74"/>
      <c r="H36" s="75"/>
      <c r="I36" s="75"/>
      <c r="J36" s="75"/>
      <c r="K36" s="75"/>
      <c r="L36" s="75"/>
      <c r="M36" s="75"/>
      <c r="N36" s="75"/>
      <c r="O36" s="75"/>
      <c r="P36" s="76"/>
      <c r="Q36" s="77"/>
      <c r="R36" s="78" t="s">
        <v>65</v>
      </c>
      <c r="S36" s="77" t="s">
        <v>65</v>
      </c>
      <c r="T36" s="77" t="s">
        <v>65</v>
      </c>
      <c r="U36" s="77" t="s">
        <v>66</v>
      </c>
    </row>
    <row r="37" spans="1:22" ht="13.5" customHeight="1" thickBot="1">
      <c r="B37" s="79" t="s">
        <v>67</v>
      </c>
      <c r="C37" s="80"/>
      <c r="D37" s="80"/>
      <c r="E37" s="81"/>
      <c r="F37" s="81"/>
      <c r="G37" s="81"/>
      <c r="H37" s="82"/>
      <c r="I37" s="82"/>
      <c r="J37" s="82"/>
      <c r="K37" s="82"/>
      <c r="L37" s="82"/>
      <c r="M37" s="82"/>
      <c r="N37" s="82"/>
      <c r="O37" s="82"/>
      <c r="P37" s="83"/>
      <c r="Q37" s="83"/>
      <c r="R37" s="84" t="str">
        <f t="shared" ref="R37:T38" si="1">"N/D"</f>
        <v>N/D</v>
      </c>
      <c r="S37" s="84" t="str">
        <f t="shared" si="1"/>
        <v>N/D</v>
      </c>
      <c r="T37" s="84" t="str">
        <f t="shared" si="1"/>
        <v>N/D</v>
      </c>
      <c r="U37" s="85" t="str">
        <f>+IF(ISERR(T37/S37*100),"N/A",T37/S37*100)</f>
        <v>N/A</v>
      </c>
    </row>
    <row r="38" spans="1:22" ht="13.5" customHeight="1" thickBot="1">
      <c r="B38" s="86" t="s">
        <v>68</v>
      </c>
      <c r="C38" s="87"/>
      <c r="D38" s="87"/>
      <c r="E38" s="88"/>
      <c r="F38" s="88"/>
      <c r="G38" s="88"/>
      <c r="H38" s="89"/>
      <c r="I38" s="89"/>
      <c r="J38" s="89"/>
      <c r="K38" s="89"/>
      <c r="L38" s="89"/>
      <c r="M38" s="89"/>
      <c r="N38" s="89"/>
      <c r="O38" s="89"/>
      <c r="P38" s="90"/>
      <c r="Q38" s="90"/>
      <c r="R38" s="84" t="str">
        <f t="shared" si="1"/>
        <v>N/D</v>
      </c>
      <c r="S38" s="84" t="str">
        <f t="shared" si="1"/>
        <v>N/D</v>
      </c>
      <c r="T38" s="84" t="str">
        <f t="shared" si="1"/>
        <v>N/D</v>
      </c>
      <c r="U38" s="85" t="str">
        <f>+IF(ISERR(T38/S38*100),"N/A",T38/S38*100)</f>
        <v>N/A</v>
      </c>
    </row>
    <row r="39" spans="1:22" ht="14.7" customHeight="1" thickTop="1" thickBot="1">
      <c r="B39" s="9" t="s">
        <v>69</v>
      </c>
      <c r="C39" s="10"/>
      <c r="D39" s="10"/>
      <c r="E39" s="10"/>
      <c r="F39" s="10"/>
      <c r="G39" s="10"/>
      <c r="H39" s="11"/>
      <c r="I39" s="11"/>
      <c r="J39" s="11"/>
      <c r="K39" s="11"/>
      <c r="L39" s="11"/>
      <c r="M39" s="11"/>
      <c r="N39" s="11"/>
      <c r="O39" s="11"/>
      <c r="P39" s="11"/>
      <c r="Q39" s="11"/>
      <c r="R39" s="11"/>
      <c r="S39" s="11"/>
      <c r="T39" s="11"/>
      <c r="U39" s="12"/>
    </row>
    <row r="40" spans="1:22" ht="44.25" customHeight="1" thickTop="1">
      <c r="B40" s="91" t="s">
        <v>70</v>
      </c>
      <c r="C40" s="93"/>
      <c r="D40" s="93"/>
      <c r="E40" s="93"/>
      <c r="F40" s="93"/>
      <c r="G40" s="93"/>
      <c r="H40" s="93"/>
      <c r="I40" s="93"/>
      <c r="J40" s="93"/>
      <c r="K40" s="93"/>
      <c r="L40" s="93"/>
      <c r="M40" s="93"/>
      <c r="N40" s="93"/>
      <c r="O40" s="93"/>
      <c r="P40" s="93"/>
      <c r="Q40" s="93"/>
      <c r="R40" s="93"/>
      <c r="S40" s="93"/>
      <c r="T40" s="93"/>
      <c r="U40" s="92"/>
    </row>
    <row r="41" spans="1:22" ht="115.95" customHeight="1">
      <c r="B41" s="94" t="s">
        <v>288</v>
      </c>
      <c r="C41" s="96"/>
      <c r="D41" s="96"/>
      <c r="E41" s="96"/>
      <c r="F41" s="96"/>
      <c r="G41" s="96"/>
      <c r="H41" s="96"/>
      <c r="I41" s="96"/>
      <c r="J41" s="96"/>
      <c r="K41" s="96"/>
      <c r="L41" s="96"/>
      <c r="M41" s="96"/>
      <c r="N41" s="96"/>
      <c r="O41" s="96"/>
      <c r="P41" s="96"/>
      <c r="Q41" s="96"/>
      <c r="R41" s="96"/>
      <c r="S41" s="96"/>
      <c r="T41" s="96"/>
      <c r="U41" s="95"/>
    </row>
    <row r="42" spans="1:22" ht="51.3" customHeight="1">
      <c r="B42" s="94" t="s">
        <v>289</v>
      </c>
      <c r="C42" s="96"/>
      <c r="D42" s="96"/>
      <c r="E42" s="96"/>
      <c r="F42" s="96"/>
      <c r="G42" s="96"/>
      <c r="H42" s="96"/>
      <c r="I42" s="96"/>
      <c r="J42" s="96"/>
      <c r="K42" s="96"/>
      <c r="L42" s="96"/>
      <c r="M42" s="96"/>
      <c r="N42" s="96"/>
      <c r="O42" s="96"/>
      <c r="P42" s="96"/>
      <c r="Q42" s="96"/>
      <c r="R42" s="96"/>
      <c r="S42" s="96"/>
      <c r="T42" s="96"/>
      <c r="U42" s="95"/>
    </row>
    <row r="43" spans="1:22" ht="77.25" customHeight="1">
      <c r="B43" s="94" t="s">
        <v>290</v>
      </c>
      <c r="C43" s="96"/>
      <c r="D43" s="96"/>
      <c r="E43" s="96"/>
      <c r="F43" s="96"/>
      <c r="G43" s="96"/>
      <c r="H43" s="96"/>
      <c r="I43" s="96"/>
      <c r="J43" s="96"/>
      <c r="K43" s="96"/>
      <c r="L43" s="96"/>
      <c r="M43" s="96"/>
      <c r="N43" s="96"/>
      <c r="O43" s="96"/>
      <c r="P43" s="96"/>
      <c r="Q43" s="96"/>
      <c r="R43" s="96"/>
      <c r="S43" s="96"/>
      <c r="T43" s="96"/>
      <c r="U43" s="95"/>
    </row>
    <row r="44" spans="1:22" ht="76.5" customHeight="1">
      <c r="B44" s="94" t="s">
        <v>291</v>
      </c>
      <c r="C44" s="96"/>
      <c r="D44" s="96"/>
      <c r="E44" s="96"/>
      <c r="F44" s="96"/>
      <c r="G44" s="96"/>
      <c r="H44" s="96"/>
      <c r="I44" s="96"/>
      <c r="J44" s="96"/>
      <c r="K44" s="96"/>
      <c r="L44" s="96"/>
      <c r="M44" s="96"/>
      <c r="N44" s="96"/>
      <c r="O44" s="96"/>
      <c r="P44" s="96"/>
      <c r="Q44" s="96"/>
      <c r="R44" s="96"/>
      <c r="S44" s="96"/>
      <c r="T44" s="96"/>
      <c r="U44" s="95"/>
    </row>
    <row r="45" spans="1:22" ht="23.55" customHeight="1">
      <c r="B45" s="94" t="s">
        <v>292</v>
      </c>
      <c r="C45" s="96"/>
      <c r="D45" s="96"/>
      <c r="E45" s="96"/>
      <c r="F45" s="96"/>
      <c r="G45" s="96"/>
      <c r="H45" s="96"/>
      <c r="I45" s="96"/>
      <c r="J45" s="96"/>
      <c r="K45" s="96"/>
      <c r="L45" s="96"/>
      <c r="M45" s="96"/>
      <c r="N45" s="96"/>
      <c r="O45" s="96"/>
      <c r="P45" s="96"/>
      <c r="Q45" s="96"/>
      <c r="R45" s="96"/>
      <c r="S45" s="96"/>
      <c r="T45" s="96"/>
      <c r="U45" s="95"/>
    </row>
    <row r="46" spans="1:22" ht="60.45" customHeight="1">
      <c r="B46" s="94" t="s">
        <v>293</v>
      </c>
      <c r="C46" s="96"/>
      <c r="D46" s="96"/>
      <c r="E46" s="96"/>
      <c r="F46" s="96"/>
      <c r="G46" s="96"/>
      <c r="H46" s="96"/>
      <c r="I46" s="96"/>
      <c r="J46" s="96"/>
      <c r="K46" s="96"/>
      <c r="L46" s="96"/>
      <c r="M46" s="96"/>
      <c r="N46" s="96"/>
      <c r="O46" s="96"/>
      <c r="P46" s="96"/>
      <c r="Q46" s="96"/>
      <c r="R46" s="96"/>
      <c r="S46" s="96"/>
      <c r="T46" s="96"/>
      <c r="U46" s="95"/>
    </row>
    <row r="47" spans="1:22" ht="56.7" customHeight="1">
      <c r="B47" s="94" t="s">
        <v>294</v>
      </c>
      <c r="C47" s="96"/>
      <c r="D47" s="96"/>
      <c r="E47" s="96"/>
      <c r="F47" s="96"/>
      <c r="G47" s="96"/>
      <c r="H47" s="96"/>
      <c r="I47" s="96"/>
      <c r="J47" s="96"/>
      <c r="K47" s="96"/>
      <c r="L47" s="96"/>
      <c r="M47" s="96"/>
      <c r="N47" s="96"/>
      <c r="O47" s="96"/>
      <c r="P47" s="96"/>
      <c r="Q47" s="96"/>
      <c r="R47" s="96"/>
      <c r="S47" s="96"/>
      <c r="T47" s="96"/>
      <c r="U47" s="95"/>
    </row>
    <row r="48" spans="1:22" ht="107.7" customHeight="1">
      <c r="B48" s="94" t="s">
        <v>295</v>
      </c>
      <c r="C48" s="96"/>
      <c r="D48" s="96"/>
      <c r="E48" s="96"/>
      <c r="F48" s="96"/>
      <c r="G48" s="96"/>
      <c r="H48" s="96"/>
      <c r="I48" s="96"/>
      <c r="J48" s="96"/>
      <c r="K48" s="96"/>
      <c r="L48" s="96"/>
      <c r="M48" s="96"/>
      <c r="N48" s="96"/>
      <c r="O48" s="96"/>
      <c r="P48" s="96"/>
      <c r="Q48" s="96"/>
      <c r="R48" s="96"/>
      <c r="S48" s="96"/>
      <c r="T48" s="96"/>
      <c r="U48" s="95"/>
    </row>
    <row r="49" spans="2:21" ht="34.049999999999997" customHeight="1">
      <c r="B49" s="94" t="s">
        <v>296</v>
      </c>
      <c r="C49" s="96"/>
      <c r="D49" s="96"/>
      <c r="E49" s="96"/>
      <c r="F49" s="96"/>
      <c r="G49" s="96"/>
      <c r="H49" s="96"/>
      <c r="I49" s="96"/>
      <c r="J49" s="96"/>
      <c r="K49" s="96"/>
      <c r="L49" s="96"/>
      <c r="M49" s="96"/>
      <c r="N49" s="96"/>
      <c r="O49" s="96"/>
      <c r="P49" s="96"/>
      <c r="Q49" s="96"/>
      <c r="R49" s="96"/>
      <c r="S49" s="96"/>
      <c r="T49" s="96"/>
      <c r="U49" s="95"/>
    </row>
    <row r="50" spans="2:21" ht="58.8" customHeight="1">
      <c r="B50" s="94" t="s">
        <v>297</v>
      </c>
      <c r="C50" s="96"/>
      <c r="D50" s="96"/>
      <c r="E50" s="96"/>
      <c r="F50" s="96"/>
      <c r="G50" s="96"/>
      <c r="H50" s="96"/>
      <c r="I50" s="96"/>
      <c r="J50" s="96"/>
      <c r="K50" s="96"/>
      <c r="L50" s="96"/>
      <c r="M50" s="96"/>
      <c r="N50" s="96"/>
      <c r="O50" s="96"/>
      <c r="P50" s="96"/>
      <c r="Q50" s="96"/>
      <c r="R50" s="96"/>
      <c r="S50" s="96"/>
      <c r="T50" s="96"/>
      <c r="U50" s="95"/>
    </row>
    <row r="51" spans="2:21" ht="52.05" customHeight="1">
      <c r="B51" s="94" t="s">
        <v>298</v>
      </c>
      <c r="C51" s="96"/>
      <c r="D51" s="96"/>
      <c r="E51" s="96"/>
      <c r="F51" s="96"/>
      <c r="G51" s="96"/>
      <c r="H51" s="96"/>
      <c r="I51" s="96"/>
      <c r="J51" s="96"/>
      <c r="K51" s="96"/>
      <c r="L51" s="96"/>
      <c r="M51" s="96"/>
      <c r="N51" s="96"/>
      <c r="O51" s="96"/>
      <c r="P51" s="96"/>
      <c r="Q51" s="96"/>
      <c r="R51" s="96"/>
      <c r="S51" s="96"/>
      <c r="T51" s="96"/>
      <c r="U51" s="95"/>
    </row>
    <row r="52" spans="2:21" ht="56.55" customHeight="1">
      <c r="B52" s="94" t="s">
        <v>299</v>
      </c>
      <c r="C52" s="96"/>
      <c r="D52" s="96"/>
      <c r="E52" s="96"/>
      <c r="F52" s="96"/>
      <c r="G52" s="96"/>
      <c r="H52" s="96"/>
      <c r="I52" s="96"/>
      <c r="J52" s="96"/>
      <c r="K52" s="96"/>
      <c r="L52" s="96"/>
      <c r="M52" s="96"/>
      <c r="N52" s="96"/>
      <c r="O52" s="96"/>
      <c r="P52" s="96"/>
      <c r="Q52" s="96"/>
      <c r="R52" s="96"/>
      <c r="S52" s="96"/>
      <c r="T52" s="96"/>
      <c r="U52" s="95"/>
    </row>
    <row r="53" spans="2:21" ht="34.5" customHeight="1">
      <c r="B53" s="94" t="s">
        <v>300</v>
      </c>
      <c r="C53" s="96"/>
      <c r="D53" s="96"/>
      <c r="E53" s="96"/>
      <c r="F53" s="96"/>
      <c r="G53" s="96"/>
      <c r="H53" s="96"/>
      <c r="I53" s="96"/>
      <c r="J53" s="96"/>
      <c r="K53" s="96"/>
      <c r="L53" s="96"/>
      <c r="M53" s="96"/>
      <c r="N53" s="96"/>
      <c r="O53" s="96"/>
      <c r="P53" s="96"/>
      <c r="Q53" s="96"/>
      <c r="R53" s="96"/>
      <c r="S53" s="96"/>
      <c r="T53" s="96"/>
      <c r="U53" s="95"/>
    </row>
    <row r="54" spans="2:21" ht="50.25" customHeight="1">
      <c r="B54" s="94" t="s">
        <v>301</v>
      </c>
      <c r="C54" s="96"/>
      <c r="D54" s="96"/>
      <c r="E54" s="96"/>
      <c r="F54" s="96"/>
      <c r="G54" s="96"/>
      <c r="H54" s="96"/>
      <c r="I54" s="96"/>
      <c r="J54" s="96"/>
      <c r="K54" s="96"/>
      <c r="L54" s="96"/>
      <c r="M54" s="96"/>
      <c r="N54" s="96"/>
      <c r="O54" s="96"/>
      <c r="P54" s="96"/>
      <c r="Q54" s="96"/>
      <c r="R54" s="96"/>
      <c r="S54" s="96"/>
      <c r="T54" s="96"/>
      <c r="U54" s="95"/>
    </row>
    <row r="55" spans="2:21" ht="16.2" customHeight="1">
      <c r="B55" s="94" t="s">
        <v>302</v>
      </c>
      <c r="C55" s="96"/>
      <c r="D55" s="96"/>
      <c r="E55" s="96"/>
      <c r="F55" s="96"/>
      <c r="G55" s="96"/>
      <c r="H55" s="96"/>
      <c r="I55" s="96"/>
      <c r="J55" s="96"/>
      <c r="K55" s="96"/>
      <c r="L55" s="96"/>
      <c r="M55" s="96"/>
      <c r="N55" s="96"/>
      <c r="O55" s="96"/>
      <c r="P55" s="96"/>
      <c r="Q55" s="96"/>
      <c r="R55" s="96"/>
      <c r="S55" s="96"/>
      <c r="T55" s="96"/>
      <c r="U55" s="95"/>
    </row>
    <row r="56" spans="2:21" ht="55.8" customHeight="1">
      <c r="B56" s="94" t="s">
        <v>303</v>
      </c>
      <c r="C56" s="96"/>
      <c r="D56" s="96"/>
      <c r="E56" s="96"/>
      <c r="F56" s="96"/>
      <c r="G56" s="96"/>
      <c r="H56" s="96"/>
      <c r="I56" s="96"/>
      <c r="J56" s="96"/>
      <c r="K56" s="96"/>
      <c r="L56" s="96"/>
      <c r="M56" s="96"/>
      <c r="N56" s="96"/>
      <c r="O56" s="96"/>
      <c r="P56" s="96"/>
      <c r="Q56" s="96"/>
      <c r="R56" s="96"/>
      <c r="S56" s="96"/>
      <c r="T56" s="96"/>
      <c r="U56" s="95"/>
    </row>
    <row r="57" spans="2:21" ht="33" customHeight="1">
      <c r="B57" s="94" t="s">
        <v>304</v>
      </c>
      <c r="C57" s="96"/>
      <c r="D57" s="96"/>
      <c r="E57" s="96"/>
      <c r="F57" s="96"/>
      <c r="G57" s="96"/>
      <c r="H57" s="96"/>
      <c r="I57" s="96"/>
      <c r="J57" s="96"/>
      <c r="K57" s="96"/>
      <c r="L57" s="96"/>
      <c r="M57" s="96"/>
      <c r="N57" s="96"/>
      <c r="O57" s="96"/>
      <c r="P57" s="96"/>
      <c r="Q57" s="96"/>
      <c r="R57" s="96"/>
      <c r="S57" s="96"/>
      <c r="T57" s="96"/>
      <c r="U57" s="95"/>
    </row>
    <row r="58" spans="2:21" ht="47.7" customHeight="1">
      <c r="B58" s="94" t="s">
        <v>305</v>
      </c>
      <c r="C58" s="96"/>
      <c r="D58" s="96"/>
      <c r="E58" s="96"/>
      <c r="F58" s="96"/>
      <c r="G58" s="96"/>
      <c r="H58" s="96"/>
      <c r="I58" s="96"/>
      <c r="J58" s="96"/>
      <c r="K58" s="96"/>
      <c r="L58" s="96"/>
      <c r="M58" s="96"/>
      <c r="N58" s="96"/>
      <c r="O58" s="96"/>
      <c r="P58" s="96"/>
      <c r="Q58" s="96"/>
      <c r="R58" s="96"/>
      <c r="S58" s="96"/>
      <c r="T58" s="96"/>
      <c r="U58" s="95"/>
    </row>
    <row r="59" spans="2:21" ht="48.75" customHeight="1">
      <c r="B59" s="94" t="s">
        <v>306</v>
      </c>
      <c r="C59" s="96"/>
      <c r="D59" s="96"/>
      <c r="E59" s="96"/>
      <c r="F59" s="96"/>
      <c r="G59" s="96"/>
      <c r="H59" s="96"/>
      <c r="I59" s="96"/>
      <c r="J59" s="96"/>
      <c r="K59" s="96"/>
      <c r="L59" s="96"/>
      <c r="M59" s="96"/>
      <c r="N59" s="96"/>
      <c r="O59" s="96"/>
      <c r="P59" s="96"/>
      <c r="Q59" s="96"/>
      <c r="R59" s="96"/>
      <c r="S59" s="96"/>
      <c r="T59" s="96"/>
      <c r="U59" s="95"/>
    </row>
    <row r="60" spans="2:21" ht="57" customHeight="1">
      <c r="B60" s="94" t="s">
        <v>307</v>
      </c>
      <c r="C60" s="96"/>
      <c r="D60" s="96"/>
      <c r="E60" s="96"/>
      <c r="F60" s="96"/>
      <c r="G60" s="96"/>
      <c r="H60" s="96"/>
      <c r="I60" s="96"/>
      <c r="J60" s="96"/>
      <c r="K60" s="96"/>
      <c r="L60" s="96"/>
      <c r="M60" s="96"/>
      <c r="N60" s="96"/>
      <c r="O60" s="96"/>
      <c r="P60" s="96"/>
      <c r="Q60" s="96"/>
      <c r="R60" s="96"/>
      <c r="S60" s="96"/>
      <c r="T60" s="96"/>
      <c r="U60" s="95"/>
    </row>
    <row r="61" spans="2:21" ht="70.05" customHeight="1">
      <c r="B61" s="94" t="s">
        <v>308</v>
      </c>
      <c r="C61" s="96"/>
      <c r="D61" s="96"/>
      <c r="E61" s="96"/>
      <c r="F61" s="96"/>
      <c r="G61" s="96"/>
      <c r="H61" s="96"/>
      <c r="I61" s="96"/>
      <c r="J61" s="96"/>
      <c r="K61" s="96"/>
      <c r="L61" s="96"/>
      <c r="M61" s="96"/>
      <c r="N61" s="96"/>
      <c r="O61" s="96"/>
      <c r="P61" s="96"/>
      <c r="Q61" s="96"/>
      <c r="R61" s="96"/>
      <c r="S61" s="96"/>
      <c r="T61" s="96"/>
      <c r="U61" s="95"/>
    </row>
    <row r="62" spans="2:21" ht="19.95" customHeight="1">
      <c r="B62" s="94" t="s">
        <v>309</v>
      </c>
      <c r="C62" s="96"/>
      <c r="D62" s="96"/>
      <c r="E62" s="96"/>
      <c r="F62" s="96"/>
      <c r="G62" s="96"/>
      <c r="H62" s="96"/>
      <c r="I62" s="96"/>
      <c r="J62" s="96"/>
      <c r="K62" s="96"/>
      <c r="L62" s="96"/>
      <c r="M62" s="96"/>
      <c r="N62" s="96"/>
      <c r="O62" s="96"/>
      <c r="P62" s="96"/>
      <c r="Q62" s="96"/>
      <c r="R62" s="96"/>
      <c r="S62" s="96"/>
      <c r="T62" s="96"/>
      <c r="U62" s="95"/>
    </row>
    <row r="63" spans="2:21" ht="50.55" customHeight="1" thickBot="1">
      <c r="B63" s="97" t="s">
        <v>310</v>
      </c>
      <c r="C63" s="99"/>
      <c r="D63" s="99"/>
      <c r="E63" s="99"/>
      <c r="F63" s="99"/>
      <c r="G63" s="99"/>
      <c r="H63" s="99"/>
      <c r="I63" s="99"/>
      <c r="J63" s="99"/>
      <c r="K63" s="99"/>
      <c r="L63" s="99"/>
      <c r="M63" s="99"/>
      <c r="N63" s="99"/>
      <c r="O63" s="99"/>
      <c r="P63" s="99"/>
      <c r="Q63" s="99"/>
      <c r="R63" s="99"/>
      <c r="S63" s="99"/>
      <c r="T63" s="99"/>
      <c r="U63" s="98"/>
    </row>
  </sheetData>
  <mergeCells count="116">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37:D37"/>
    <mergeCell ref="B38:D38"/>
    <mergeCell ref="B40:U40"/>
    <mergeCell ref="B41:U41"/>
    <mergeCell ref="B42:U42"/>
    <mergeCell ref="B43:U43"/>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5.33203125"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311</v>
      </c>
      <c r="D4" s="15" t="s">
        <v>312</v>
      </c>
      <c r="E4" s="15"/>
      <c r="F4" s="15"/>
      <c r="G4" s="15"/>
      <c r="H4" s="15"/>
      <c r="I4" s="16"/>
      <c r="J4" s="17" t="s">
        <v>6</v>
      </c>
      <c r="K4" s="18" t="s">
        <v>7</v>
      </c>
      <c r="L4" s="19" t="s">
        <v>8</v>
      </c>
      <c r="M4" s="19"/>
      <c r="N4" s="19"/>
      <c r="O4" s="19"/>
      <c r="P4" s="17" t="s">
        <v>9</v>
      </c>
      <c r="Q4" s="19" t="s">
        <v>78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81</v>
      </c>
      <c r="Q6" s="25"/>
      <c r="R6" s="29"/>
      <c r="S6" s="28" t="s">
        <v>20</v>
      </c>
      <c r="T6" s="25" t="s">
        <v>82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313</v>
      </c>
      <c r="D11" s="58"/>
      <c r="E11" s="58"/>
      <c r="F11" s="58"/>
      <c r="G11" s="58"/>
      <c r="H11" s="58"/>
      <c r="I11" s="58" t="s">
        <v>314</v>
      </c>
      <c r="J11" s="58"/>
      <c r="K11" s="58"/>
      <c r="L11" s="58" t="s">
        <v>315</v>
      </c>
      <c r="M11" s="58"/>
      <c r="N11" s="58"/>
      <c r="O11" s="58"/>
      <c r="P11" s="59" t="s">
        <v>40</v>
      </c>
      <c r="Q11" s="59" t="s">
        <v>41</v>
      </c>
      <c r="R11" s="59">
        <v>100</v>
      </c>
      <c r="S11" s="59">
        <v>100</v>
      </c>
      <c r="T11" s="59">
        <v>92.21</v>
      </c>
      <c r="U11" s="60">
        <f>IF(ISERR(T11/S11*100),"N/A",T11/S11*100)</f>
        <v>92.21</v>
      </c>
    </row>
    <row r="12" spans="1:34" ht="75" customHeight="1" thickTop="1" thickBot="1">
      <c r="A12" s="56"/>
      <c r="B12" s="57" t="s">
        <v>45</v>
      </c>
      <c r="C12" s="58" t="s">
        <v>316</v>
      </c>
      <c r="D12" s="58"/>
      <c r="E12" s="58"/>
      <c r="F12" s="58"/>
      <c r="G12" s="58"/>
      <c r="H12" s="58"/>
      <c r="I12" s="58" t="s">
        <v>317</v>
      </c>
      <c r="J12" s="58"/>
      <c r="K12" s="58"/>
      <c r="L12" s="58" t="s">
        <v>318</v>
      </c>
      <c r="M12" s="58"/>
      <c r="N12" s="58"/>
      <c r="O12" s="58"/>
      <c r="P12" s="59" t="s">
        <v>319</v>
      </c>
      <c r="Q12" s="59" t="s">
        <v>41</v>
      </c>
      <c r="R12" s="100">
        <v>136627160</v>
      </c>
      <c r="S12" s="100">
        <v>136627160</v>
      </c>
      <c r="T12" s="100">
        <v>136627160</v>
      </c>
      <c r="U12" s="60">
        <f>IF(ISERR(T12/S12*100),"N/A",T12/S12*100)</f>
        <v>100</v>
      </c>
    </row>
    <row r="13" spans="1:34" ht="75" customHeight="1" thickTop="1" thickBot="1">
      <c r="A13" s="56"/>
      <c r="B13" s="57" t="s">
        <v>50</v>
      </c>
      <c r="C13" s="58" t="s">
        <v>320</v>
      </c>
      <c r="D13" s="58"/>
      <c r="E13" s="58"/>
      <c r="F13" s="58"/>
      <c r="G13" s="58"/>
      <c r="H13" s="58"/>
      <c r="I13" s="58" t="s">
        <v>321</v>
      </c>
      <c r="J13" s="58"/>
      <c r="K13" s="58"/>
      <c r="L13" s="58" t="s">
        <v>322</v>
      </c>
      <c r="M13" s="58"/>
      <c r="N13" s="58"/>
      <c r="O13" s="58"/>
      <c r="P13" s="59" t="s">
        <v>323</v>
      </c>
      <c r="Q13" s="59" t="s">
        <v>324</v>
      </c>
      <c r="R13" s="100">
        <v>1</v>
      </c>
      <c r="S13" s="100">
        <v>1</v>
      </c>
      <c r="T13" s="100">
        <v>1</v>
      </c>
      <c r="U13" s="60">
        <f>IF(ISERR(T13/S13*100),"N/A",T13/S13*100)</f>
        <v>100</v>
      </c>
    </row>
    <row r="14" spans="1:34" ht="75" customHeight="1" thickTop="1" thickBot="1">
      <c r="A14" s="56"/>
      <c r="B14" s="57" t="s">
        <v>55</v>
      </c>
      <c r="C14" s="58" t="s">
        <v>325</v>
      </c>
      <c r="D14" s="58"/>
      <c r="E14" s="58"/>
      <c r="F14" s="58"/>
      <c r="G14" s="58"/>
      <c r="H14" s="58"/>
      <c r="I14" s="58" t="s">
        <v>326</v>
      </c>
      <c r="J14" s="58"/>
      <c r="K14" s="58"/>
      <c r="L14" s="58" t="s">
        <v>327</v>
      </c>
      <c r="M14" s="58"/>
      <c r="N14" s="58"/>
      <c r="O14" s="58"/>
      <c r="P14" s="59" t="s">
        <v>40</v>
      </c>
      <c r="Q14" s="59" t="s">
        <v>151</v>
      </c>
      <c r="R14" s="59">
        <v>100</v>
      </c>
      <c r="S14" s="59">
        <v>100</v>
      </c>
      <c r="T14" s="59">
        <v>100</v>
      </c>
      <c r="U14" s="60">
        <f>IF(ISERR(T14/S14*100),"N/A",T14/S14*100)</f>
        <v>100</v>
      </c>
    </row>
    <row r="15" spans="1:34" ht="22.5" customHeight="1" thickTop="1" thickBot="1">
      <c r="B15" s="9" t="s">
        <v>60</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61</v>
      </c>
      <c r="S16" s="40" t="s">
        <v>62</v>
      </c>
      <c r="T16" s="72" t="s">
        <v>63</v>
      </c>
      <c r="U16" s="40" t="s">
        <v>64</v>
      </c>
    </row>
    <row r="17" spans="2:21" ht="26.25" customHeight="1" thickBot="1">
      <c r="B17" s="73"/>
      <c r="C17" s="74"/>
      <c r="D17" s="74"/>
      <c r="E17" s="74"/>
      <c r="F17" s="74"/>
      <c r="G17" s="74"/>
      <c r="H17" s="75"/>
      <c r="I17" s="75"/>
      <c r="J17" s="75"/>
      <c r="K17" s="75"/>
      <c r="L17" s="75"/>
      <c r="M17" s="75"/>
      <c r="N17" s="75"/>
      <c r="O17" s="75"/>
      <c r="P17" s="76"/>
      <c r="Q17" s="77"/>
      <c r="R17" s="78" t="s">
        <v>65</v>
      </c>
      <c r="S17" s="77" t="s">
        <v>65</v>
      </c>
      <c r="T17" s="77" t="s">
        <v>65</v>
      </c>
      <c r="U17" s="77" t="s">
        <v>66</v>
      </c>
    </row>
    <row r="18" spans="2:21" ht="13.5" customHeight="1" thickBot="1">
      <c r="B18" s="79" t="s">
        <v>67</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68</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69</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70</v>
      </c>
      <c r="C21" s="93"/>
      <c r="D21" s="93"/>
      <c r="E21" s="93"/>
      <c r="F21" s="93"/>
      <c r="G21" s="93"/>
      <c r="H21" s="93"/>
      <c r="I21" s="93"/>
      <c r="J21" s="93"/>
      <c r="K21" s="93"/>
      <c r="L21" s="93"/>
      <c r="M21" s="93"/>
      <c r="N21" s="93"/>
      <c r="O21" s="93"/>
      <c r="P21" s="93"/>
      <c r="Q21" s="93"/>
      <c r="R21" s="93"/>
      <c r="S21" s="93"/>
      <c r="T21" s="93"/>
      <c r="U21" s="92"/>
    </row>
    <row r="22" spans="2:21" ht="49.2" customHeight="1">
      <c r="B22" s="94" t="s">
        <v>328</v>
      </c>
      <c r="C22" s="96"/>
      <c r="D22" s="96"/>
      <c r="E22" s="96"/>
      <c r="F22" s="96"/>
      <c r="G22" s="96"/>
      <c r="H22" s="96"/>
      <c r="I22" s="96"/>
      <c r="J22" s="96"/>
      <c r="K22" s="96"/>
      <c r="L22" s="96"/>
      <c r="M22" s="96"/>
      <c r="N22" s="96"/>
      <c r="O22" s="96"/>
      <c r="P22" s="96"/>
      <c r="Q22" s="96"/>
      <c r="R22" s="96"/>
      <c r="S22" s="96"/>
      <c r="T22" s="96"/>
      <c r="U22" s="95"/>
    </row>
    <row r="23" spans="2:21" ht="17.7" customHeight="1">
      <c r="B23" s="94" t="s">
        <v>329</v>
      </c>
      <c r="C23" s="96"/>
      <c r="D23" s="96"/>
      <c r="E23" s="96"/>
      <c r="F23" s="96"/>
      <c r="G23" s="96"/>
      <c r="H23" s="96"/>
      <c r="I23" s="96"/>
      <c r="J23" s="96"/>
      <c r="K23" s="96"/>
      <c r="L23" s="96"/>
      <c r="M23" s="96"/>
      <c r="N23" s="96"/>
      <c r="O23" s="96"/>
      <c r="P23" s="96"/>
      <c r="Q23" s="96"/>
      <c r="R23" s="96"/>
      <c r="S23" s="96"/>
      <c r="T23" s="96"/>
      <c r="U23" s="95"/>
    </row>
    <row r="24" spans="2:21" ht="34.5" customHeight="1">
      <c r="B24" s="94" t="s">
        <v>330</v>
      </c>
      <c r="C24" s="96"/>
      <c r="D24" s="96"/>
      <c r="E24" s="96"/>
      <c r="F24" s="96"/>
      <c r="G24" s="96"/>
      <c r="H24" s="96"/>
      <c r="I24" s="96"/>
      <c r="J24" s="96"/>
      <c r="K24" s="96"/>
      <c r="L24" s="96"/>
      <c r="M24" s="96"/>
      <c r="N24" s="96"/>
      <c r="O24" s="96"/>
      <c r="P24" s="96"/>
      <c r="Q24" s="96"/>
      <c r="R24" s="96"/>
      <c r="S24" s="96"/>
      <c r="T24" s="96"/>
      <c r="U24" s="95"/>
    </row>
    <row r="25" spans="2:21" ht="25.95" customHeight="1" thickBot="1">
      <c r="B25" s="97" t="s">
        <v>331</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topLeftCell="A4" zoomScale="80" zoomScaleNormal="80" zoomScaleSheetLayoutView="80" workbookViewId="0">
      <selection activeCell="A12" sqref="A12:XFD1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3.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27.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332</v>
      </c>
      <c r="D4" s="15" t="s">
        <v>333</v>
      </c>
      <c r="E4" s="15"/>
      <c r="F4" s="15"/>
      <c r="G4" s="15"/>
      <c r="H4" s="15"/>
      <c r="I4" s="16"/>
      <c r="J4" s="17" t="s">
        <v>6</v>
      </c>
      <c r="K4" s="18" t="s">
        <v>7</v>
      </c>
      <c r="L4" s="19" t="s">
        <v>8</v>
      </c>
      <c r="M4" s="19"/>
      <c r="N4" s="19"/>
      <c r="O4" s="19"/>
      <c r="P4" s="17" t="s">
        <v>9</v>
      </c>
      <c r="Q4" s="19" t="s">
        <v>334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336</v>
      </c>
      <c r="D11" s="58"/>
      <c r="E11" s="58"/>
      <c r="F11" s="58"/>
      <c r="G11" s="58"/>
      <c r="H11" s="58"/>
      <c r="I11" s="58" t="s">
        <v>43</v>
      </c>
      <c r="J11" s="58"/>
      <c r="K11" s="58"/>
      <c r="L11" s="58" t="s">
        <v>44</v>
      </c>
      <c r="M11" s="58"/>
      <c r="N11" s="58"/>
      <c r="O11" s="58"/>
      <c r="P11" s="59" t="s">
        <v>12</v>
      </c>
      <c r="Q11" s="59" t="s">
        <v>41</v>
      </c>
      <c r="R11" s="100">
        <v>90630.81</v>
      </c>
      <c r="S11" s="100">
        <v>90630.81</v>
      </c>
      <c r="T11" s="100">
        <v>83914.26</v>
      </c>
      <c r="U11" s="60">
        <f t="shared" ref="U11:U16" si="0">IF(ISERR(T11/S11*100),"N/A",T11/S11*100)</f>
        <v>92.589109597497796</v>
      </c>
    </row>
    <row r="12" spans="1:34" ht="127.8" customHeight="1" thickTop="1" thickBot="1">
      <c r="A12" s="56"/>
      <c r="B12" s="57" t="s">
        <v>45</v>
      </c>
      <c r="C12" s="58" t="s">
        <v>337</v>
      </c>
      <c r="D12" s="58"/>
      <c r="E12" s="58"/>
      <c r="F12" s="58"/>
      <c r="G12" s="58"/>
      <c r="H12" s="58"/>
      <c r="I12" s="58" t="s">
        <v>338</v>
      </c>
      <c r="J12" s="58"/>
      <c r="K12" s="58"/>
      <c r="L12" s="58" t="s">
        <v>339</v>
      </c>
      <c r="M12" s="58"/>
      <c r="N12" s="58"/>
      <c r="O12" s="58"/>
      <c r="P12" s="59" t="s">
        <v>40</v>
      </c>
      <c r="Q12" s="59" t="s">
        <v>41</v>
      </c>
      <c r="R12" s="59">
        <v>60.87</v>
      </c>
      <c r="S12" s="59">
        <v>60.87</v>
      </c>
      <c r="T12" s="59">
        <v>69.569999999999993</v>
      </c>
      <c r="U12" s="60">
        <f t="shared" si="0"/>
        <v>114.29275505174962</v>
      </c>
    </row>
    <row r="13" spans="1:34" ht="75" customHeight="1" thickTop="1">
      <c r="A13" s="56"/>
      <c r="B13" s="57" t="s">
        <v>50</v>
      </c>
      <c r="C13" s="58" t="s">
        <v>340</v>
      </c>
      <c r="D13" s="58"/>
      <c r="E13" s="58"/>
      <c r="F13" s="58"/>
      <c r="G13" s="58"/>
      <c r="H13" s="58"/>
      <c r="I13" s="58" t="s">
        <v>341</v>
      </c>
      <c r="J13" s="58"/>
      <c r="K13" s="58"/>
      <c r="L13" s="58" t="s">
        <v>342</v>
      </c>
      <c r="M13" s="58"/>
      <c r="N13" s="58"/>
      <c r="O13" s="58"/>
      <c r="P13" s="59" t="s">
        <v>40</v>
      </c>
      <c r="Q13" s="59" t="s">
        <v>343</v>
      </c>
      <c r="R13" s="59">
        <v>100</v>
      </c>
      <c r="S13" s="59">
        <v>100</v>
      </c>
      <c r="T13" s="59">
        <v>91.73</v>
      </c>
      <c r="U13" s="60">
        <f t="shared" si="0"/>
        <v>91.73</v>
      </c>
    </row>
    <row r="14" spans="1:34" ht="75" customHeight="1" thickBot="1">
      <c r="A14" s="56"/>
      <c r="B14" s="61" t="s">
        <v>42</v>
      </c>
      <c r="C14" s="62" t="s">
        <v>344</v>
      </c>
      <c r="D14" s="62"/>
      <c r="E14" s="62"/>
      <c r="F14" s="62"/>
      <c r="G14" s="62"/>
      <c r="H14" s="62"/>
      <c r="I14" s="62" t="s">
        <v>345</v>
      </c>
      <c r="J14" s="62"/>
      <c r="K14" s="62"/>
      <c r="L14" s="62" t="s">
        <v>346</v>
      </c>
      <c r="M14" s="62"/>
      <c r="N14" s="62"/>
      <c r="O14" s="62"/>
      <c r="P14" s="63" t="s">
        <v>40</v>
      </c>
      <c r="Q14" s="63" t="s">
        <v>41</v>
      </c>
      <c r="R14" s="63">
        <v>60.87</v>
      </c>
      <c r="S14" s="63">
        <v>60.87</v>
      </c>
      <c r="T14" s="63">
        <v>60.87</v>
      </c>
      <c r="U14" s="65">
        <f t="shared" si="0"/>
        <v>100</v>
      </c>
    </row>
    <row r="15" spans="1:34" ht="75" customHeight="1" thickTop="1">
      <c r="A15" s="56"/>
      <c r="B15" s="57" t="s">
        <v>55</v>
      </c>
      <c r="C15" s="58" t="s">
        <v>347</v>
      </c>
      <c r="D15" s="58"/>
      <c r="E15" s="58"/>
      <c r="F15" s="58"/>
      <c r="G15" s="58"/>
      <c r="H15" s="58"/>
      <c r="I15" s="58" t="s">
        <v>348</v>
      </c>
      <c r="J15" s="58"/>
      <c r="K15" s="58"/>
      <c r="L15" s="58" t="s">
        <v>349</v>
      </c>
      <c r="M15" s="58"/>
      <c r="N15" s="58"/>
      <c r="O15" s="58"/>
      <c r="P15" s="59" t="s">
        <v>40</v>
      </c>
      <c r="Q15" s="59" t="s">
        <v>147</v>
      </c>
      <c r="R15" s="59">
        <v>100</v>
      </c>
      <c r="S15" s="59">
        <v>100</v>
      </c>
      <c r="T15" s="59">
        <v>100</v>
      </c>
      <c r="U15" s="60">
        <f t="shared" si="0"/>
        <v>100</v>
      </c>
    </row>
    <row r="16" spans="1:34" ht="75" customHeight="1" thickBot="1">
      <c r="A16" s="56"/>
      <c r="B16" s="61" t="s">
        <v>42</v>
      </c>
      <c r="C16" s="62" t="s">
        <v>350</v>
      </c>
      <c r="D16" s="62"/>
      <c r="E16" s="62"/>
      <c r="F16" s="62"/>
      <c r="G16" s="62"/>
      <c r="H16" s="62"/>
      <c r="I16" s="62" t="s">
        <v>351</v>
      </c>
      <c r="J16" s="62"/>
      <c r="K16" s="62"/>
      <c r="L16" s="62" t="s">
        <v>352</v>
      </c>
      <c r="M16" s="62"/>
      <c r="N16" s="62"/>
      <c r="O16" s="62"/>
      <c r="P16" s="63" t="s">
        <v>353</v>
      </c>
      <c r="Q16" s="63" t="s">
        <v>59</v>
      </c>
      <c r="R16" s="64">
        <v>1</v>
      </c>
      <c r="S16" s="64">
        <v>1</v>
      </c>
      <c r="T16" s="64">
        <v>1</v>
      </c>
      <c r="U16" s="65">
        <f t="shared" si="0"/>
        <v>100</v>
      </c>
    </row>
    <row r="17" spans="2:22" ht="22.5" customHeight="1" thickTop="1" thickBot="1">
      <c r="B17" s="9" t="s">
        <v>60</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61</v>
      </c>
      <c r="S18" s="40" t="s">
        <v>62</v>
      </c>
      <c r="T18" s="72" t="s">
        <v>63</v>
      </c>
      <c r="U18" s="40" t="s">
        <v>64</v>
      </c>
    </row>
    <row r="19" spans="2:22" ht="26.25" customHeight="1" thickBot="1">
      <c r="B19" s="73"/>
      <c r="C19" s="74"/>
      <c r="D19" s="74"/>
      <c r="E19" s="74"/>
      <c r="F19" s="74"/>
      <c r="G19" s="74"/>
      <c r="H19" s="75"/>
      <c r="I19" s="75"/>
      <c r="J19" s="75"/>
      <c r="K19" s="75"/>
      <c r="L19" s="75"/>
      <c r="M19" s="75"/>
      <c r="N19" s="75"/>
      <c r="O19" s="75"/>
      <c r="P19" s="76"/>
      <c r="Q19" s="77"/>
      <c r="R19" s="78" t="s">
        <v>65</v>
      </c>
      <c r="S19" s="77" t="s">
        <v>65</v>
      </c>
      <c r="T19" s="77" t="s">
        <v>65</v>
      </c>
      <c r="U19" s="77" t="s">
        <v>66</v>
      </c>
    </row>
    <row r="20" spans="2:22" ht="13.5" customHeight="1" thickBot="1">
      <c r="B20" s="79" t="s">
        <v>67</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68</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69</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70</v>
      </c>
      <c r="C23" s="93"/>
      <c r="D23" s="93"/>
      <c r="E23" s="93"/>
      <c r="F23" s="93"/>
      <c r="G23" s="93"/>
      <c r="H23" s="93"/>
      <c r="I23" s="93"/>
      <c r="J23" s="93"/>
      <c r="K23" s="93"/>
      <c r="L23" s="93"/>
      <c r="M23" s="93"/>
      <c r="N23" s="93"/>
      <c r="O23" s="93"/>
      <c r="P23" s="93"/>
      <c r="Q23" s="93"/>
      <c r="R23" s="93"/>
      <c r="S23" s="93"/>
      <c r="T23" s="93"/>
      <c r="U23" s="92"/>
    </row>
    <row r="24" spans="2:22" ht="49.95" customHeight="1">
      <c r="B24" s="94" t="s">
        <v>158</v>
      </c>
      <c r="C24" s="96"/>
      <c r="D24" s="96"/>
      <c r="E24" s="96"/>
      <c r="F24" s="96"/>
      <c r="G24" s="96"/>
      <c r="H24" s="96"/>
      <c r="I24" s="96"/>
      <c r="J24" s="96"/>
      <c r="K24" s="96"/>
      <c r="L24" s="96"/>
      <c r="M24" s="96"/>
      <c r="N24" s="96"/>
      <c r="O24" s="96"/>
      <c r="P24" s="96"/>
      <c r="Q24" s="96"/>
      <c r="R24" s="96"/>
      <c r="S24" s="96"/>
      <c r="T24" s="96"/>
      <c r="U24" s="95"/>
    </row>
    <row r="25" spans="2:22" ht="50.7" customHeight="1">
      <c r="B25" s="94" t="s">
        <v>354</v>
      </c>
      <c r="C25" s="96"/>
      <c r="D25" s="96"/>
      <c r="E25" s="96"/>
      <c r="F25" s="96"/>
      <c r="G25" s="96"/>
      <c r="H25" s="96"/>
      <c r="I25" s="96"/>
      <c r="J25" s="96"/>
      <c r="K25" s="96"/>
      <c r="L25" s="96"/>
      <c r="M25" s="96"/>
      <c r="N25" s="96"/>
      <c r="O25" s="96"/>
      <c r="P25" s="96"/>
      <c r="Q25" s="96"/>
      <c r="R25" s="96"/>
      <c r="S25" s="96"/>
      <c r="T25" s="96"/>
      <c r="U25" s="95"/>
    </row>
    <row r="26" spans="2:22" ht="72.75" customHeight="1">
      <c r="B26" s="94" t="s">
        <v>355</v>
      </c>
      <c r="C26" s="96"/>
      <c r="D26" s="96"/>
      <c r="E26" s="96"/>
      <c r="F26" s="96"/>
      <c r="G26" s="96"/>
      <c r="H26" s="96"/>
      <c r="I26" s="96"/>
      <c r="J26" s="96"/>
      <c r="K26" s="96"/>
      <c r="L26" s="96"/>
      <c r="M26" s="96"/>
      <c r="N26" s="96"/>
      <c r="O26" s="96"/>
      <c r="P26" s="96"/>
      <c r="Q26" s="96"/>
      <c r="R26" s="96"/>
      <c r="S26" s="96"/>
      <c r="T26" s="96"/>
      <c r="U26" s="95"/>
    </row>
    <row r="27" spans="2:22" ht="18.75" customHeight="1">
      <c r="B27" s="94" t="s">
        <v>356</v>
      </c>
      <c r="C27" s="96"/>
      <c r="D27" s="96"/>
      <c r="E27" s="96"/>
      <c r="F27" s="96"/>
      <c r="G27" s="96"/>
      <c r="H27" s="96"/>
      <c r="I27" s="96"/>
      <c r="J27" s="96"/>
      <c r="K27" s="96"/>
      <c r="L27" s="96"/>
      <c r="M27" s="96"/>
      <c r="N27" s="96"/>
      <c r="O27" s="96"/>
      <c r="P27" s="96"/>
      <c r="Q27" s="96"/>
      <c r="R27" s="96"/>
      <c r="S27" s="96"/>
      <c r="T27" s="96"/>
      <c r="U27" s="95"/>
    </row>
    <row r="28" spans="2:22" ht="34.5" customHeight="1">
      <c r="B28" s="94" t="s">
        <v>357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358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37.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359</v>
      </c>
      <c r="D4" s="15" t="s">
        <v>360</v>
      </c>
      <c r="E4" s="15"/>
      <c r="F4" s="15"/>
      <c r="G4" s="15"/>
      <c r="H4" s="15"/>
      <c r="I4" s="16"/>
      <c r="J4" s="17" t="s">
        <v>6</v>
      </c>
      <c r="K4" s="18" t="s">
        <v>7</v>
      </c>
      <c r="L4" s="19" t="s">
        <v>8</v>
      </c>
      <c r="M4" s="19"/>
      <c r="N4" s="19"/>
      <c r="O4" s="19"/>
      <c r="P4" s="17" t="s">
        <v>9</v>
      </c>
      <c r="Q4" s="19" t="s">
        <v>78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81</v>
      </c>
      <c r="Q6" s="25"/>
      <c r="R6" s="29"/>
      <c r="S6" s="28" t="s">
        <v>20</v>
      </c>
      <c r="T6" s="25" t="s">
        <v>361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216" customHeight="1" thickTop="1">
      <c r="A11" s="56"/>
      <c r="B11" s="57" t="s">
        <v>36</v>
      </c>
      <c r="C11" s="58" t="s">
        <v>362</v>
      </c>
      <c r="D11" s="58"/>
      <c r="E11" s="58"/>
      <c r="F11" s="58"/>
      <c r="G11" s="58"/>
      <c r="H11" s="58"/>
      <c r="I11" s="58" t="s">
        <v>363</v>
      </c>
      <c r="J11" s="58"/>
      <c r="K11" s="58"/>
      <c r="L11" s="58" t="s">
        <v>364</v>
      </c>
      <c r="M11" s="58"/>
      <c r="N11" s="58"/>
      <c r="O11" s="58"/>
      <c r="P11" s="59" t="s">
        <v>365</v>
      </c>
      <c r="Q11" s="59" t="s">
        <v>366</v>
      </c>
      <c r="R11" s="100" t="s">
        <v>367</v>
      </c>
      <c r="S11" s="100" t="s">
        <v>367</v>
      </c>
      <c r="T11" s="100" t="s">
        <v>367</v>
      </c>
      <c r="U11" s="60" t="str">
        <f>IF(ISERR((S11-T11)*100/S11+100),"N/A",(S11-T11)*100/S11+100)</f>
        <v>N/A</v>
      </c>
    </row>
    <row r="12" spans="1:34" ht="211.2" customHeight="1">
      <c r="A12" s="56"/>
      <c r="B12" s="61" t="s">
        <v>42</v>
      </c>
      <c r="C12" s="62" t="s">
        <v>42</v>
      </c>
      <c r="D12" s="62"/>
      <c r="E12" s="62"/>
      <c r="F12" s="62"/>
      <c r="G12" s="62"/>
      <c r="H12" s="62"/>
      <c r="I12" s="62" t="s">
        <v>368</v>
      </c>
      <c r="J12" s="62"/>
      <c r="K12" s="62"/>
      <c r="L12" s="62" t="s">
        <v>364</v>
      </c>
      <c r="M12" s="62"/>
      <c r="N12" s="62"/>
      <c r="O12" s="62"/>
      <c r="P12" s="63" t="s">
        <v>365</v>
      </c>
      <c r="Q12" s="63" t="s">
        <v>366</v>
      </c>
      <c r="R12" s="64" t="s">
        <v>367</v>
      </c>
      <c r="S12" s="64" t="s">
        <v>367</v>
      </c>
      <c r="T12" s="64" t="s">
        <v>367</v>
      </c>
      <c r="U12" s="65" t="str">
        <f t="shared" ref="U12:U20" si="0">IF(ISERR(T12/S12*100),"N/A",T12/S12*100)</f>
        <v>N/A</v>
      </c>
    </row>
    <row r="13" spans="1:34" ht="217.2" customHeight="1" thickBot="1">
      <c r="A13" s="56"/>
      <c r="B13" s="61" t="s">
        <v>42</v>
      </c>
      <c r="C13" s="62" t="s">
        <v>42</v>
      </c>
      <c r="D13" s="62"/>
      <c r="E13" s="62"/>
      <c r="F13" s="62"/>
      <c r="G13" s="62"/>
      <c r="H13" s="62"/>
      <c r="I13" s="62" t="s">
        <v>369</v>
      </c>
      <c r="J13" s="62"/>
      <c r="K13" s="62"/>
      <c r="L13" s="62" t="s">
        <v>364</v>
      </c>
      <c r="M13" s="62"/>
      <c r="N13" s="62"/>
      <c r="O13" s="62"/>
      <c r="P13" s="63" t="s">
        <v>365</v>
      </c>
      <c r="Q13" s="63" t="s">
        <v>366</v>
      </c>
      <c r="R13" s="64" t="s">
        <v>367</v>
      </c>
      <c r="S13" s="64" t="s">
        <v>367</v>
      </c>
      <c r="T13" s="64" t="s">
        <v>367</v>
      </c>
      <c r="U13" s="65" t="str">
        <f t="shared" si="0"/>
        <v>N/A</v>
      </c>
    </row>
    <row r="14" spans="1:34" ht="75" customHeight="1" thickTop="1">
      <c r="A14" s="56"/>
      <c r="B14" s="57" t="s">
        <v>45</v>
      </c>
      <c r="C14" s="58" t="s">
        <v>370</v>
      </c>
      <c r="D14" s="58"/>
      <c r="E14" s="58"/>
      <c r="F14" s="58"/>
      <c r="G14" s="58"/>
      <c r="H14" s="58"/>
      <c r="I14" s="58" t="s">
        <v>371</v>
      </c>
      <c r="J14" s="58"/>
      <c r="K14" s="58"/>
      <c r="L14" s="58" t="s">
        <v>372</v>
      </c>
      <c r="M14" s="58"/>
      <c r="N14" s="58"/>
      <c r="O14" s="58"/>
      <c r="P14" s="59" t="s">
        <v>40</v>
      </c>
      <c r="Q14" s="59" t="s">
        <v>54</v>
      </c>
      <c r="R14" s="59">
        <v>24.74</v>
      </c>
      <c r="S14" s="59">
        <v>24.74</v>
      </c>
      <c r="T14" s="59">
        <v>22.8</v>
      </c>
      <c r="U14" s="60">
        <f t="shared" si="0"/>
        <v>92.158447857720304</v>
      </c>
    </row>
    <row r="15" spans="1:34" ht="75" customHeight="1" thickBot="1">
      <c r="A15" s="56"/>
      <c r="B15" s="61" t="s">
        <v>42</v>
      </c>
      <c r="C15" s="62" t="s">
        <v>42</v>
      </c>
      <c r="D15" s="62"/>
      <c r="E15" s="62"/>
      <c r="F15" s="62"/>
      <c r="G15" s="62"/>
      <c r="H15" s="62"/>
      <c r="I15" s="62" t="s">
        <v>373</v>
      </c>
      <c r="J15" s="62"/>
      <c r="K15" s="62"/>
      <c r="L15" s="62" t="s">
        <v>374</v>
      </c>
      <c r="M15" s="62"/>
      <c r="N15" s="62"/>
      <c r="O15" s="62"/>
      <c r="P15" s="63" t="s">
        <v>40</v>
      </c>
      <c r="Q15" s="63" t="s">
        <v>54</v>
      </c>
      <c r="R15" s="63">
        <v>71.11</v>
      </c>
      <c r="S15" s="63">
        <v>71.11</v>
      </c>
      <c r="T15" s="63">
        <v>74.3</v>
      </c>
      <c r="U15" s="65">
        <f t="shared" si="0"/>
        <v>104.48600759386866</v>
      </c>
    </row>
    <row r="16" spans="1:34" ht="75" customHeight="1" thickTop="1">
      <c r="A16" s="56"/>
      <c r="B16" s="57" t="s">
        <v>50</v>
      </c>
      <c r="C16" s="58" t="s">
        <v>375</v>
      </c>
      <c r="D16" s="58"/>
      <c r="E16" s="58"/>
      <c r="F16" s="58"/>
      <c r="G16" s="58"/>
      <c r="H16" s="58"/>
      <c r="I16" s="58" t="s">
        <v>376</v>
      </c>
      <c r="J16" s="58"/>
      <c r="K16" s="58"/>
      <c r="L16" s="58" t="s">
        <v>377</v>
      </c>
      <c r="M16" s="58"/>
      <c r="N16" s="58"/>
      <c r="O16" s="58"/>
      <c r="P16" s="59" t="s">
        <v>40</v>
      </c>
      <c r="Q16" s="59" t="s">
        <v>54</v>
      </c>
      <c r="R16" s="59">
        <v>63.98</v>
      </c>
      <c r="S16" s="59">
        <v>63.98</v>
      </c>
      <c r="T16" s="59">
        <v>59.08</v>
      </c>
      <c r="U16" s="60">
        <f t="shared" si="0"/>
        <v>92.341356673960618</v>
      </c>
    </row>
    <row r="17" spans="1:22" ht="75" customHeight="1">
      <c r="A17" s="56"/>
      <c r="B17" s="61" t="s">
        <v>42</v>
      </c>
      <c r="C17" s="62" t="s">
        <v>42</v>
      </c>
      <c r="D17" s="62"/>
      <c r="E17" s="62"/>
      <c r="F17" s="62"/>
      <c r="G17" s="62"/>
      <c r="H17" s="62"/>
      <c r="I17" s="62" t="s">
        <v>378</v>
      </c>
      <c r="J17" s="62"/>
      <c r="K17" s="62"/>
      <c r="L17" s="62" t="s">
        <v>379</v>
      </c>
      <c r="M17" s="62"/>
      <c r="N17" s="62"/>
      <c r="O17" s="62"/>
      <c r="P17" s="63" t="s">
        <v>380</v>
      </c>
      <c r="Q17" s="63" t="s">
        <v>54</v>
      </c>
      <c r="R17" s="63">
        <v>11.44</v>
      </c>
      <c r="S17" s="63">
        <v>11.44</v>
      </c>
      <c r="T17" s="63">
        <v>10.84</v>
      </c>
      <c r="U17" s="65">
        <f t="shared" si="0"/>
        <v>94.75524475524476</v>
      </c>
    </row>
    <row r="18" spans="1:22" ht="75" customHeight="1" thickBot="1">
      <c r="A18" s="56"/>
      <c r="B18" s="61" t="s">
        <v>42</v>
      </c>
      <c r="C18" s="62" t="s">
        <v>381</v>
      </c>
      <c r="D18" s="62"/>
      <c r="E18" s="62"/>
      <c r="F18" s="62"/>
      <c r="G18" s="62"/>
      <c r="H18" s="62"/>
      <c r="I18" s="62" t="s">
        <v>382</v>
      </c>
      <c r="J18" s="62"/>
      <c r="K18" s="62"/>
      <c r="L18" s="62" t="s">
        <v>383</v>
      </c>
      <c r="M18" s="62"/>
      <c r="N18" s="62"/>
      <c r="O18" s="62"/>
      <c r="P18" s="63" t="s">
        <v>40</v>
      </c>
      <c r="Q18" s="63" t="s">
        <v>384</v>
      </c>
      <c r="R18" s="63">
        <v>3</v>
      </c>
      <c r="S18" s="63">
        <v>3</v>
      </c>
      <c r="T18" s="63">
        <v>1.38</v>
      </c>
      <c r="U18" s="65">
        <f t="shared" si="0"/>
        <v>46</v>
      </c>
    </row>
    <row r="19" spans="1:22" ht="75" customHeight="1" thickTop="1">
      <c r="A19" s="56"/>
      <c r="B19" s="57" t="s">
        <v>55</v>
      </c>
      <c r="C19" s="58" t="s">
        <v>385</v>
      </c>
      <c r="D19" s="58"/>
      <c r="E19" s="58"/>
      <c r="F19" s="58"/>
      <c r="G19" s="58"/>
      <c r="H19" s="58"/>
      <c r="I19" s="58" t="s">
        <v>386</v>
      </c>
      <c r="J19" s="58"/>
      <c r="K19" s="58"/>
      <c r="L19" s="58" t="s">
        <v>387</v>
      </c>
      <c r="M19" s="58"/>
      <c r="N19" s="58"/>
      <c r="O19" s="58"/>
      <c r="P19" s="59" t="s">
        <v>40</v>
      </c>
      <c r="Q19" s="59" t="s">
        <v>59</v>
      </c>
      <c r="R19" s="59">
        <v>75.900000000000006</v>
      </c>
      <c r="S19" s="59">
        <v>75.900000000000006</v>
      </c>
      <c r="T19" s="59">
        <v>67.05</v>
      </c>
      <c r="U19" s="60">
        <f t="shared" si="0"/>
        <v>88.339920948616594</v>
      </c>
    </row>
    <row r="20" spans="1:22" ht="75" customHeight="1">
      <c r="A20" s="56"/>
      <c r="B20" s="61" t="s">
        <v>42</v>
      </c>
      <c r="C20" s="62" t="s">
        <v>42</v>
      </c>
      <c r="D20" s="62"/>
      <c r="E20" s="62"/>
      <c r="F20" s="62"/>
      <c r="G20" s="62"/>
      <c r="H20" s="62"/>
      <c r="I20" s="62" t="s">
        <v>388</v>
      </c>
      <c r="J20" s="62"/>
      <c r="K20" s="62"/>
      <c r="L20" s="62" t="s">
        <v>389</v>
      </c>
      <c r="M20" s="62"/>
      <c r="N20" s="62"/>
      <c r="O20" s="62"/>
      <c r="P20" s="63" t="s">
        <v>40</v>
      </c>
      <c r="Q20" s="63" t="s">
        <v>390</v>
      </c>
      <c r="R20" s="63">
        <v>100</v>
      </c>
      <c r="S20" s="63">
        <v>100</v>
      </c>
      <c r="T20" s="63">
        <v>101.39</v>
      </c>
      <c r="U20" s="65">
        <f t="shared" si="0"/>
        <v>101.39</v>
      </c>
    </row>
    <row r="21" spans="1:22" ht="75" customHeight="1">
      <c r="A21" s="56"/>
      <c r="B21" s="61" t="s">
        <v>42</v>
      </c>
      <c r="C21" s="62" t="s">
        <v>42</v>
      </c>
      <c r="D21" s="62"/>
      <c r="E21" s="62"/>
      <c r="F21" s="62"/>
      <c r="G21" s="62"/>
      <c r="H21" s="62"/>
      <c r="I21" s="62" t="s">
        <v>391</v>
      </c>
      <c r="J21" s="62"/>
      <c r="K21" s="62"/>
      <c r="L21" s="62" t="s">
        <v>392</v>
      </c>
      <c r="M21" s="62"/>
      <c r="N21" s="62"/>
      <c r="O21" s="62"/>
      <c r="P21" s="63" t="s">
        <v>105</v>
      </c>
      <c r="Q21" s="63" t="s">
        <v>59</v>
      </c>
      <c r="R21" s="64">
        <v>9.35</v>
      </c>
      <c r="S21" s="64">
        <v>9.35</v>
      </c>
      <c r="T21" s="64">
        <v>9.2799999999999994</v>
      </c>
      <c r="U21" s="65">
        <f>IF(ISERR((S21-T21)*100/S21+100),"N/A",(S21-T21)*100/S21+100)</f>
        <v>100.74866310160428</v>
      </c>
    </row>
    <row r="22" spans="1:22" ht="75" customHeight="1">
      <c r="A22" s="56"/>
      <c r="B22" s="61" t="s">
        <v>42</v>
      </c>
      <c r="C22" s="62" t="s">
        <v>42</v>
      </c>
      <c r="D22" s="62"/>
      <c r="E22" s="62"/>
      <c r="F22" s="62"/>
      <c r="G22" s="62"/>
      <c r="H22" s="62"/>
      <c r="I22" s="62" t="s">
        <v>393</v>
      </c>
      <c r="J22" s="62"/>
      <c r="K22" s="62"/>
      <c r="L22" s="62" t="s">
        <v>394</v>
      </c>
      <c r="M22" s="62"/>
      <c r="N22" s="62"/>
      <c r="O22" s="62"/>
      <c r="P22" s="63" t="s">
        <v>40</v>
      </c>
      <c r="Q22" s="63" t="s">
        <v>59</v>
      </c>
      <c r="R22" s="63">
        <v>100</v>
      </c>
      <c r="S22" s="63">
        <v>100</v>
      </c>
      <c r="T22" s="63">
        <v>92.21</v>
      </c>
      <c r="U22" s="65">
        <f t="shared" ref="U22:U30" si="1">IF(ISERR(T22/S22*100),"N/A",T22/S22*100)</f>
        <v>92.21</v>
      </c>
    </row>
    <row r="23" spans="1:22" ht="75" customHeight="1">
      <c r="A23" s="56"/>
      <c r="B23" s="61" t="s">
        <v>42</v>
      </c>
      <c r="C23" s="62" t="s">
        <v>42</v>
      </c>
      <c r="D23" s="62"/>
      <c r="E23" s="62"/>
      <c r="F23" s="62"/>
      <c r="G23" s="62"/>
      <c r="H23" s="62"/>
      <c r="I23" s="62" t="s">
        <v>395</v>
      </c>
      <c r="J23" s="62"/>
      <c r="K23" s="62"/>
      <c r="L23" s="62" t="s">
        <v>396</v>
      </c>
      <c r="M23" s="62"/>
      <c r="N23" s="62"/>
      <c r="O23" s="62"/>
      <c r="P23" s="63" t="s">
        <v>40</v>
      </c>
      <c r="Q23" s="63" t="s">
        <v>390</v>
      </c>
      <c r="R23" s="63">
        <v>100</v>
      </c>
      <c r="S23" s="63">
        <v>100</v>
      </c>
      <c r="T23" s="63">
        <v>112.25</v>
      </c>
      <c r="U23" s="65">
        <f t="shared" si="1"/>
        <v>112.25</v>
      </c>
    </row>
    <row r="24" spans="1:22" ht="75" customHeight="1">
      <c r="A24" s="56"/>
      <c r="B24" s="61" t="s">
        <v>42</v>
      </c>
      <c r="C24" s="62" t="s">
        <v>42</v>
      </c>
      <c r="D24" s="62"/>
      <c r="E24" s="62"/>
      <c r="F24" s="62"/>
      <c r="G24" s="62"/>
      <c r="H24" s="62"/>
      <c r="I24" s="62" t="s">
        <v>397</v>
      </c>
      <c r="J24" s="62"/>
      <c r="K24" s="62"/>
      <c r="L24" s="62" t="s">
        <v>398</v>
      </c>
      <c r="M24" s="62"/>
      <c r="N24" s="62"/>
      <c r="O24" s="62"/>
      <c r="P24" s="63" t="s">
        <v>40</v>
      </c>
      <c r="Q24" s="63" t="s">
        <v>390</v>
      </c>
      <c r="R24" s="63">
        <v>100</v>
      </c>
      <c r="S24" s="63">
        <v>100</v>
      </c>
      <c r="T24" s="63">
        <v>104.07</v>
      </c>
      <c r="U24" s="65">
        <f t="shared" si="1"/>
        <v>104.07</v>
      </c>
    </row>
    <row r="25" spans="1:22" ht="75" customHeight="1">
      <c r="A25" s="56"/>
      <c r="B25" s="61" t="s">
        <v>42</v>
      </c>
      <c r="C25" s="62" t="s">
        <v>399</v>
      </c>
      <c r="D25" s="62"/>
      <c r="E25" s="62"/>
      <c r="F25" s="62"/>
      <c r="G25" s="62"/>
      <c r="H25" s="62"/>
      <c r="I25" s="62" t="s">
        <v>400</v>
      </c>
      <c r="J25" s="62"/>
      <c r="K25" s="62"/>
      <c r="L25" s="62" t="s">
        <v>401</v>
      </c>
      <c r="M25" s="62"/>
      <c r="N25" s="62"/>
      <c r="O25" s="62"/>
      <c r="P25" s="63" t="s">
        <v>40</v>
      </c>
      <c r="Q25" s="63" t="s">
        <v>59</v>
      </c>
      <c r="R25" s="63">
        <v>75.900000000000006</v>
      </c>
      <c r="S25" s="63">
        <v>75.900000000000006</v>
      </c>
      <c r="T25" s="63">
        <v>67.05</v>
      </c>
      <c r="U25" s="65">
        <f t="shared" si="1"/>
        <v>88.339920948616594</v>
      </c>
    </row>
    <row r="26" spans="1:22" ht="75" customHeight="1">
      <c r="A26" s="56"/>
      <c r="B26" s="61" t="s">
        <v>42</v>
      </c>
      <c r="C26" s="62" t="s">
        <v>42</v>
      </c>
      <c r="D26" s="62"/>
      <c r="E26" s="62"/>
      <c r="F26" s="62"/>
      <c r="G26" s="62"/>
      <c r="H26" s="62"/>
      <c r="I26" s="62" t="s">
        <v>402</v>
      </c>
      <c r="J26" s="62"/>
      <c r="K26" s="62"/>
      <c r="L26" s="62" t="s">
        <v>403</v>
      </c>
      <c r="M26" s="62"/>
      <c r="N26" s="62"/>
      <c r="O26" s="62"/>
      <c r="P26" s="63" t="s">
        <v>40</v>
      </c>
      <c r="Q26" s="63" t="s">
        <v>59</v>
      </c>
      <c r="R26" s="63">
        <v>24.1</v>
      </c>
      <c r="S26" s="63">
        <v>24.1</v>
      </c>
      <c r="T26" s="63">
        <v>25.16</v>
      </c>
      <c r="U26" s="65">
        <f t="shared" si="1"/>
        <v>104.39834024896264</v>
      </c>
    </row>
    <row r="27" spans="1:22" ht="75" customHeight="1">
      <c r="A27" s="56"/>
      <c r="B27" s="61" t="s">
        <v>42</v>
      </c>
      <c r="C27" s="62" t="s">
        <v>42</v>
      </c>
      <c r="D27" s="62"/>
      <c r="E27" s="62"/>
      <c r="F27" s="62"/>
      <c r="G27" s="62"/>
      <c r="H27" s="62"/>
      <c r="I27" s="62" t="s">
        <v>404</v>
      </c>
      <c r="J27" s="62"/>
      <c r="K27" s="62"/>
      <c r="L27" s="62" t="s">
        <v>405</v>
      </c>
      <c r="M27" s="62"/>
      <c r="N27" s="62"/>
      <c r="O27" s="62"/>
      <c r="P27" s="63" t="s">
        <v>40</v>
      </c>
      <c r="Q27" s="63" t="s">
        <v>59</v>
      </c>
      <c r="R27" s="63">
        <v>100</v>
      </c>
      <c r="S27" s="63">
        <v>100</v>
      </c>
      <c r="T27" s="63">
        <v>92.21</v>
      </c>
      <c r="U27" s="65">
        <f t="shared" si="1"/>
        <v>92.21</v>
      </c>
    </row>
    <row r="28" spans="1:22" ht="75" customHeight="1">
      <c r="A28" s="56"/>
      <c r="B28" s="61" t="s">
        <v>42</v>
      </c>
      <c r="C28" s="62" t="s">
        <v>406</v>
      </c>
      <c r="D28" s="62"/>
      <c r="E28" s="62"/>
      <c r="F28" s="62"/>
      <c r="G28" s="62"/>
      <c r="H28" s="62"/>
      <c r="I28" s="62" t="s">
        <v>407</v>
      </c>
      <c r="J28" s="62"/>
      <c r="K28" s="62"/>
      <c r="L28" s="62" t="s">
        <v>408</v>
      </c>
      <c r="M28" s="62"/>
      <c r="N28" s="62"/>
      <c r="O28" s="62"/>
      <c r="P28" s="63" t="s">
        <v>96</v>
      </c>
      <c r="Q28" s="63" t="s">
        <v>151</v>
      </c>
      <c r="R28" s="63">
        <v>-0.78</v>
      </c>
      <c r="S28" s="63">
        <v>-0.78</v>
      </c>
      <c r="T28" s="63">
        <v>-8.3000000000000007</v>
      </c>
      <c r="U28" s="65">
        <f t="shared" si="1"/>
        <v>1064.1025641025642</v>
      </c>
    </row>
    <row r="29" spans="1:22" ht="75" customHeight="1">
      <c r="A29" s="56"/>
      <c r="B29" s="61" t="s">
        <v>42</v>
      </c>
      <c r="C29" s="62" t="s">
        <v>409</v>
      </c>
      <c r="D29" s="62"/>
      <c r="E29" s="62"/>
      <c r="F29" s="62"/>
      <c r="G29" s="62"/>
      <c r="H29" s="62"/>
      <c r="I29" s="62" t="s">
        <v>410</v>
      </c>
      <c r="J29" s="62"/>
      <c r="K29" s="62"/>
      <c r="L29" s="62" t="s">
        <v>411</v>
      </c>
      <c r="M29" s="62"/>
      <c r="N29" s="62"/>
      <c r="O29" s="62"/>
      <c r="P29" s="63" t="s">
        <v>96</v>
      </c>
      <c r="Q29" s="63" t="s">
        <v>59</v>
      </c>
      <c r="R29" s="63">
        <v>0</v>
      </c>
      <c r="S29" s="63">
        <v>0</v>
      </c>
      <c r="T29" s="63">
        <v>-4.16</v>
      </c>
      <c r="U29" s="65" t="str">
        <f t="shared" si="1"/>
        <v>N/A</v>
      </c>
    </row>
    <row r="30" spans="1:22" ht="75" customHeight="1" thickBot="1">
      <c r="A30" s="56"/>
      <c r="B30" s="61" t="s">
        <v>42</v>
      </c>
      <c r="C30" s="62" t="s">
        <v>42</v>
      </c>
      <c r="D30" s="62"/>
      <c r="E30" s="62"/>
      <c r="F30" s="62"/>
      <c r="G30" s="62"/>
      <c r="H30" s="62"/>
      <c r="I30" s="62" t="s">
        <v>412</v>
      </c>
      <c r="J30" s="62"/>
      <c r="K30" s="62"/>
      <c r="L30" s="62" t="s">
        <v>413</v>
      </c>
      <c r="M30" s="62"/>
      <c r="N30" s="62"/>
      <c r="O30" s="62"/>
      <c r="P30" s="63" t="s">
        <v>40</v>
      </c>
      <c r="Q30" s="63" t="s">
        <v>59</v>
      </c>
      <c r="R30" s="63">
        <v>8.0299999999999994</v>
      </c>
      <c r="S30" s="63">
        <v>8.0299999999999994</v>
      </c>
      <c r="T30" s="63">
        <v>4.0599999999999996</v>
      </c>
      <c r="U30" s="65">
        <f t="shared" si="1"/>
        <v>50.560398505603985</v>
      </c>
    </row>
    <row r="31" spans="1:22" ht="22.5" customHeight="1" thickTop="1" thickBot="1">
      <c r="B31" s="9" t="s">
        <v>60</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61</v>
      </c>
      <c r="S32" s="40" t="s">
        <v>62</v>
      </c>
      <c r="T32" s="72" t="s">
        <v>63</v>
      </c>
      <c r="U32" s="40" t="s">
        <v>64</v>
      </c>
    </row>
    <row r="33" spans="2:21" ht="26.25" customHeight="1" thickBot="1">
      <c r="B33" s="73"/>
      <c r="C33" s="74"/>
      <c r="D33" s="74"/>
      <c r="E33" s="74"/>
      <c r="F33" s="74"/>
      <c r="G33" s="74"/>
      <c r="H33" s="75"/>
      <c r="I33" s="75"/>
      <c r="J33" s="75"/>
      <c r="K33" s="75"/>
      <c r="L33" s="75"/>
      <c r="M33" s="75"/>
      <c r="N33" s="75"/>
      <c r="O33" s="75"/>
      <c r="P33" s="76"/>
      <c r="Q33" s="77"/>
      <c r="R33" s="78" t="s">
        <v>65</v>
      </c>
      <c r="S33" s="77" t="s">
        <v>65</v>
      </c>
      <c r="T33" s="77" t="s">
        <v>65</v>
      </c>
      <c r="U33" s="77" t="s">
        <v>66</v>
      </c>
    </row>
    <row r="34" spans="2:21" ht="13.5" customHeight="1" thickBot="1">
      <c r="B34" s="79" t="s">
        <v>67</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68</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69</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70</v>
      </c>
      <c r="C37" s="93"/>
      <c r="D37" s="93"/>
      <c r="E37" s="93"/>
      <c r="F37" s="93"/>
      <c r="G37" s="93"/>
      <c r="H37" s="93"/>
      <c r="I37" s="93"/>
      <c r="J37" s="93"/>
      <c r="K37" s="93"/>
      <c r="L37" s="93"/>
      <c r="M37" s="93"/>
      <c r="N37" s="93"/>
      <c r="O37" s="93"/>
      <c r="P37" s="93"/>
      <c r="Q37" s="93"/>
      <c r="R37" s="93"/>
      <c r="S37" s="93"/>
      <c r="T37" s="93"/>
      <c r="U37" s="92"/>
    </row>
    <row r="38" spans="2:21" ht="34.5" customHeight="1">
      <c r="B38" s="94" t="s">
        <v>414</v>
      </c>
      <c r="C38" s="96"/>
      <c r="D38" s="96"/>
      <c r="E38" s="96"/>
      <c r="F38" s="96"/>
      <c r="G38" s="96"/>
      <c r="H38" s="96"/>
      <c r="I38" s="96"/>
      <c r="J38" s="96"/>
      <c r="K38" s="96"/>
      <c r="L38" s="96"/>
      <c r="M38" s="96"/>
      <c r="N38" s="96"/>
      <c r="O38" s="96"/>
      <c r="P38" s="96"/>
      <c r="Q38" s="96"/>
      <c r="R38" s="96"/>
      <c r="S38" s="96"/>
      <c r="T38" s="96"/>
      <c r="U38" s="95"/>
    </row>
    <row r="39" spans="2:21" ht="34.5" customHeight="1">
      <c r="B39" s="94" t="s">
        <v>415</v>
      </c>
      <c r="C39" s="96"/>
      <c r="D39" s="96"/>
      <c r="E39" s="96"/>
      <c r="F39" s="96"/>
      <c r="G39" s="96"/>
      <c r="H39" s="96"/>
      <c r="I39" s="96"/>
      <c r="J39" s="96"/>
      <c r="K39" s="96"/>
      <c r="L39" s="96"/>
      <c r="M39" s="96"/>
      <c r="N39" s="96"/>
      <c r="O39" s="96"/>
      <c r="P39" s="96"/>
      <c r="Q39" s="96"/>
      <c r="R39" s="96"/>
      <c r="S39" s="96"/>
      <c r="T39" s="96"/>
      <c r="U39" s="95"/>
    </row>
    <row r="40" spans="2:21" ht="34.5" customHeight="1">
      <c r="B40" s="94" t="s">
        <v>416</v>
      </c>
      <c r="C40" s="96"/>
      <c r="D40" s="96"/>
      <c r="E40" s="96"/>
      <c r="F40" s="96"/>
      <c r="G40" s="96"/>
      <c r="H40" s="96"/>
      <c r="I40" s="96"/>
      <c r="J40" s="96"/>
      <c r="K40" s="96"/>
      <c r="L40" s="96"/>
      <c r="M40" s="96"/>
      <c r="N40" s="96"/>
      <c r="O40" s="96"/>
      <c r="P40" s="96"/>
      <c r="Q40" s="96"/>
      <c r="R40" s="96"/>
      <c r="S40" s="96"/>
      <c r="T40" s="96"/>
      <c r="U40" s="95"/>
    </row>
    <row r="41" spans="2:21" ht="53.7" customHeight="1">
      <c r="B41" s="94" t="s">
        <v>417</v>
      </c>
      <c r="C41" s="96"/>
      <c r="D41" s="96"/>
      <c r="E41" s="96"/>
      <c r="F41" s="96"/>
      <c r="G41" s="96"/>
      <c r="H41" s="96"/>
      <c r="I41" s="96"/>
      <c r="J41" s="96"/>
      <c r="K41" s="96"/>
      <c r="L41" s="96"/>
      <c r="M41" s="96"/>
      <c r="N41" s="96"/>
      <c r="O41" s="96"/>
      <c r="P41" s="96"/>
      <c r="Q41" s="96"/>
      <c r="R41" s="96"/>
      <c r="S41" s="96"/>
      <c r="T41" s="96"/>
      <c r="U41" s="95"/>
    </row>
    <row r="42" spans="2:21" ht="70.95" customHeight="1">
      <c r="B42" s="94" t="s">
        <v>418</v>
      </c>
      <c r="C42" s="96"/>
      <c r="D42" s="96"/>
      <c r="E42" s="96"/>
      <c r="F42" s="96"/>
      <c r="G42" s="96"/>
      <c r="H42" s="96"/>
      <c r="I42" s="96"/>
      <c r="J42" s="96"/>
      <c r="K42" s="96"/>
      <c r="L42" s="96"/>
      <c r="M42" s="96"/>
      <c r="N42" s="96"/>
      <c r="O42" s="96"/>
      <c r="P42" s="96"/>
      <c r="Q42" s="96"/>
      <c r="R42" s="96"/>
      <c r="S42" s="96"/>
      <c r="T42" s="96"/>
      <c r="U42" s="95"/>
    </row>
    <row r="43" spans="2:21" ht="70.05" customHeight="1">
      <c r="B43" s="94" t="s">
        <v>419</v>
      </c>
      <c r="C43" s="96"/>
      <c r="D43" s="96"/>
      <c r="E43" s="96"/>
      <c r="F43" s="96"/>
      <c r="G43" s="96"/>
      <c r="H43" s="96"/>
      <c r="I43" s="96"/>
      <c r="J43" s="96"/>
      <c r="K43" s="96"/>
      <c r="L43" s="96"/>
      <c r="M43" s="96"/>
      <c r="N43" s="96"/>
      <c r="O43" s="96"/>
      <c r="P43" s="96"/>
      <c r="Q43" s="96"/>
      <c r="R43" s="96"/>
      <c r="S43" s="96"/>
      <c r="T43" s="96"/>
      <c r="U43" s="95"/>
    </row>
    <row r="44" spans="2:21" ht="36.450000000000003" customHeight="1">
      <c r="B44" s="94" t="s">
        <v>420</v>
      </c>
      <c r="C44" s="96"/>
      <c r="D44" s="96"/>
      <c r="E44" s="96"/>
      <c r="F44" s="96"/>
      <c r="G44" s="96"/>
      <c r="H44" s="96"/>
      <c r="I44" s="96"/>
      <c r="J44" s="96"/>
      <c r="K44" s="96"/>
      <c r="L44" s="96"/>
      <c r="M44" s="96"/>
      <c r="N44" s="96"/>
      <c r="O44" s="96"/>
      <c r="P44" s="96"/>
      <c r="Q44" s="96"/>
      <c r="R44" s="96"/>
      <c r="S44" s="96"/>
      <c r="T44" s="96"/>
      <c r="U44" s="95"/>
    </row>
    <row r="45" spans="2:21" ht="55.05" customHeight="1">
      <c r="B45" s="94" t="s">
        <v>421</v>
      </c>
      <c r="C45" s="96"/>
      <c r="D45" s="96"/>
      <c r="E45" s="96"/>
      <c r="F45" s="96"/>
      <c r="G45" s="96"/>
      <c r="H45" s="96"/>
      <c r="I45" s="96"/>
      <c r="J45" s="96"/>
      <c r="K45" s="96"/>
      <c r="L45" s="96"/>
      <c r="M45" s="96"/>
      <c r="N45" s="96"/>
      <c r="O45" s="96"/>
      <c r="P45" s="96"/>
      <c r="Q45" s="96"/>
      <c r="R45" s="96"/>
      <c r="S45" s="96"/>
      <c r="T45" s="96"/>
      <c r="U45" s="95"/>
    </row>
    <row r="46" spans="2:21" ht="25.2" customHeight="1">
      <c r="B46" s="94" t="s">
        <v>422</v>
      </c>
      <c r="C46" s="96"/>
      <c r="D46" s="96"/>
      <c r="E46" s="96"/>
      <c r="F46" s="96"/>
      <c r="G46" s="96"/>
      <c r="H46" s="96"/>
      <c r="I46" s="96"/>
      <c r="J46" s="96"/>
      <c r="K46" s="96"/>
      <c r="L46" s="96"/>
      <c r="M46" s="96"/>
      <c r="N46" s="96"/>
      <c r="O46" s="96"/>
      <c r="P46" s="96"/>
      <c r="Q46" s="96"/>
      <c r="R46" s="96"/>
      <c r="S46" s="96"/>
      <c r="T46" s="96"/>
      <c r="U46" s="95"/>
    </row>
    <row r="47" spans="2:21" ht="47.55" customHeight="1">
      <c r="B47" s="94" t="s">
        <v>423</v>
      </c>
      <c r="C47" s="96"/>
      <c r="D47" s="96"/>
      <c r="E47" s="96"/>
      <c r="F47" s="96"/>
      <c r="G47" s="96"/>
      <c r="H47" s="96"/>
      <c r="I47" s="96"/>
      <c r="J47" s="96"/>
      <c r="K47" s="96"/>
      <c r="L47" s="96"/>
      <c r="M47" s="96"/>
      <c r="N47" s="96"/>
      <c r="O47" s="96"/>
      <c r="P47" s="96"/>
      <c r="Q47" s="96"/>
      <c r="R47" s="96"/>
      <c r="S47" s="96"/>
      <c r="T47" s="96"/>
      <c r="U47" s="95"/>
    </row>
    <row r="48" spans="2:21" ht="43.8" customHeight="1">
      <c r="B48" s="94" t="s">
        <v>424</v>
      </c>
      <c r="C48" s="96"/>
      <c r="D48" s="96"/>
      <c r="E48" s="96"/>
      <c r="F48" s="96"/>
      <c r="G48" s="96"/>
      <c r="H48" s="96"/>
      <c r="I48" s="96"/>
      <c r="J48" s="96"/>
      <c r="K48" s="96"/>
      <c r="L48" s="96"/>
      <c r="M48" s="96"/>
      <c r="N48" s="96"/>
      <c r="O48" s="96"/>
      <c r="P48" s="96"/>
      <c r="Q48" s="96"/>
      <c r="R48" s="96"/>
      <c r="S48" s="96"/>
      <c r="T48" s="96"/>
      <c r="U48" s="95"/>
    </row>
    <row r="49" spans="2:21" ht="50.25" customHeight="1">
      <c r="B49" s="94" t="s">
        <v>425</v>
      </c>
      <c r="C49" s="96"/>
      <c r="D49" s="96"/>
      <c r="E49" s="96"/>
      <c r="F49" s="96"/>
      <c r="G49" s="96"/>
      <c r="H49" s="96"/>
      <c r="I49" s="96"/>
      <c r="J49" s="96"/>
      <c r="K49" s="96"/>
      <c r="L49" s="96"/>
      <c r="M49" s="96"/>
      <c r="N49" s="96"/>
      <c r="O49" s="96"/>
      <c r="P49" s="96"/>
      <c r="Q49" s="96"/>
      <c r="R49" s="96"/>
      <c r="S49" s="96"/>
      <c r="T49" s="96"/>
      <c r="U49" s="95"/>
    </row>
    <row r="50" spans="2:21" ht="46.8" customHeight="1">
      <c r="B50" s="94" t="s">
        <v>426</v>
      </c>
      <c r="C50" s="96"/>
      <c r="D50" s="96"/>
      <c r="E50" s="96"/>
      <c r="F50" s="96"/>
      <c r="G50" s="96"/>
      <c r="H50" s="96"/>
      <c r="I50" s="96"/>
      <c r="J50" s="96"/>
      <c r="K50" s="96"/>
      <c r="L50" s="96"/>
      <c r="M50" s="96"/>
      <c r="N50" s="96"/>
      <c r="O50" s="96"/>
      <c r="P50" s="96"/>
      <c r="Q50" s="96"/>
      <c r="R50" s="96"/>
      <c r="S50" s="96"/>
      <c r="T50" s="96"/>
      <c r="U50" s="95"/>
    </row>
    <row r="51" spans="2:21" ht="41.7" customHeight="1">
      <c r="B51" s="94" t="s">
        <v>427</v>
      </c>
      <c r="C51" s="96"/>
      <c r="D51" s="96"/>
      <c r="E51" s="96"/>
      <c r="F51" s="96"/>
      <c r="G51" s="96"/>
      <c r="H51" s="96"/>
      <c r="I51" s="96"/>
      <c r="J51" s="96"/>
      <c r="K51" s="96"/>
      <c r="L51" s="96"/>
      <c r="M51" s="96"/>
      <c r="N51" s="96"/>
      <c r="O51" s="96"/>
      <c r="P51" s="96"/>
      <c r="Q51" s="96"/>
      <c r="R51" s="96"/>
      <c r="S51" s="96"/>
      <c r="T51" s="96"/>
      <c r="U51" s="95"/>
    </row>
    <row r="52" spans="2:21" ht="52.05" customHeight="1">
      <c r="B52" s="94" t="s">
        <v>428</v>
      </c>
      <c r="C52" s="96"/>
      <c r="D52" s="96"/>
      <c r="E52" s="96"/>
      <c r="F52" s="96"/>
      <c r="G52" s="96"/>
      <c r="H52" s="96"/>
      <c r="I52" s="96"/>
      <c r="J52" s="96"/>
      <c r="K52" s="96"/>
      <c r="L52" s="96"/>
      <c r="M52" s="96"/>
      <c r="N52" s="96"/>
      <c r="O52" s="96"/>
      <c r="P52" s="96"/>
      <c r="Q52" s="96"/>
      <c r="R52" s="96"/>
      <c r="S52" s="96"/>
      <c r="T52" s="96"/>
      <c r="U52" s="95"/>
    </row>
    <row r="53" spans="2:21" ht="42.45" customHeight="1">
      <c r="B53" s="94" t="s">
        <v>429</v>
      </c>
      <c r="C53" s="96"/>
      <c r="D53" s="96"/>
      <c r="E53" s="96"/>
      <c r="F53" s="96"/>
      <c r="G53" s="96"/>
      <c r="H53" s="96"/>
      <c r="I53" s="96"/>
      <c r="J53" s="96"/>
      <c r="K53" s="96"/>
      <c r="L53" s="96"/>
      <c r="M53" s="96"/>
      <c r="N53" s="96"/>
      <c r="O53" s="96"/>
      <c r="P53" s="96"/>
      <c r="Q53" s="96"/>
      <c r="R53" s="96"/>
      <c r="S53" s="96"/>
      <c r="T53" s="96"/>
      <c r="U53" s="95"/>
    </row>
    <row r="54" spans="2:21" ht="31.8" customHeight="1">
      <c r="B54" s="94" t="s">
        <v>430</v>
      </c>
      <c r="C54" s="96"/>
      <c r="D54" s="96"/>
      <c r="E54" s="96"/>
      <c r="F54" s="96"/>
      <c r="G54" s="96"/>
      <c r="H54" s="96"/>
      <c r="I54" s="96"/>
      <c r="J54" s="96"/>
      <c r="K54" s="96"/>
      <c r="L54" s="96"/>
      <c r="M54" s="96"/>
      <c r="N54" s="96"/>
      <c r="O54" s="96"/>
      <c r="P54" s="96"/>
      <c r="Q54" s="96"/>
      <c r="R54" s="96"/>
      <c r="S54" s="96"/>
      <c r="T54" s="96"/>
      <c r="U54" s="95"/>
    </row>
    <row r="55" spans="2:21" ht="37.799999999999997" customHeight="1">
      <c r="B55" s="94" t="s">
        <v>431</v>
      </c>
      <c r="C55" s="96"/>
      <c r="D55" s="96"/>
      <c r="E55" s="96"/>
      <c r="F55" s="96"/>
      <c r="G55" s="96"/>
      <c r="H55" s="96"/>
      <c r="I55" s="96"/>
      <c r="J55" s="96"/>
      <c r="K55" s="96"/>
      <c r="L55" s="96"/>
      <c r="M55" s="96"/>
      <c r="N55" s="96"/>
      <c r="O55" s="96"/>
      <c r="P55" s="96"/>
      <c r="Q55" s="96"/>
      <c r="R55" s="96"/>
      <c r="S55" s="96"/>
      <c r="T55" s="96"/>
      <c r="U55" s="95"/>
    </row>
    <row r="56" spans="2:21" ht="42" customHeight="1">
      <c r="B56" s="94" t="s">
        <v>432</v>
      </c>
      <c r="C56" s="96"/>
      <c r="D56" s="96"/>
      <c r="E56" s="96"/>
      <c r="F56" s="96"/>
      <c r="G56" s="96"/>
      <c r="H56" s="96"/>
      <c r="I56" s="96"/>
      <c r="J56" s="96"/>
      <c r="K56" s="96"/>
      <c r="L56" s="96"/>
      <c r="M56" s="96"/>
      <c r="N56" s="96"/>
      <c r="O56" s="96"/>
      <c r="P56" s="96"/>
      <c r="Q56" s="96"/>
      <c r="R56" s="96"/>
      <c r="S56" s="96"/>
      <c r="T56" s="96"/>
      <c r="U56" s="95"/>
    </row>
    <row r="57" spans="2:21" ht="38.549999999999997" customHeight="1" thickBot="1">
      <c r="B57" s="97" t="s">
        <v>433</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W2" sqref="W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4.44140625" style="1" customWidth="1"/>
    <col min="12" max="12" width="8.6640625" style="1" customWidth="1"/>
    <col min="13" max="13" width="6.77734375" style="1" customWidth="1"/>
    <col min="14" max="14" width="9.21875" style="1" customWidth="1"/>
    <col min="15" max="15" width="32.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434</v>
      </c>
      <c r="D4" s="15" t="s">
        <v>435</v>
      </c>
      <c r="E4" s="15"/>
      <c r="F4" s="15"/>
      <c r="G4" s="15"/>
      <c r="H4" s="15"/>
      <c r="I4" s="16"/>
      <c r="J4" s="17" t="s">
        <v>6</v>
      </c>
      <c r="K4" s="18" t="s">
        <v>7</v>
      </c>
      <c r="L4" s="19" t="s">
        <v>8</v>
      </c>
      <c r="M4" s="19"/>
      <c r="N4" s="19"/>
      <c r="O4" s="19"/>
      <c r="P4" s="17" t="s">
        <v>9</v>
      </c>
      <c r="Q4" s="19" t="s">
        <v>436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79</v>
      </c>
      <c r="D6" s="25"/>
      <c r="E6" s="25"/>
      <c r="F6" s="25"/>
      <c r="G6" s="25"/>
      <c r="H6" s="26"/>
      <c r="I6" s="26"/>
      <c r="J6" s="26" t="s">
        <v>16</v>
      </c>
      <c r="K6" s="25" t="s">
        <v>80</v>
      </c>
      <c r="L6" s="25"/>
      <c r="M6" s="25"/>
      <c r="N6" s="27"/>
      <c r="O6" s="28" t="s">
        <v>18</v>
      </c>
      <c r="P6" s="25" t="s">
        <v>81</v>
      </c>
      <c r="Q6" s="25"/>
      <c r="R6" s="29"/>
      <c r="S6" s="28" t="s">
        <v>20</v>
      </c>
      <c r="T6" s="25" t="s">
        <v>437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438</v>
      </c>
      <c r="D11" s="58"/>
      <c r="E11" s="58"/>
      <c r="F11" s="58"/>
      <c r="G11" s="58"/>
      <c r="H11" s="58"/>
      <c r="I11" s="58" t="s">
        <v>439</v>
      </c>
      <c r="J11" s="58"/>
      <c r="K11" s="58"/>
      <c r="L11" s="58" t="s">
        <v>440</v>
      </c>
      <c r="M11" s="58"/>
      <c r="N11" s="58"/>
      <c r="O11" s="58"/>
      <c r="P11" s="59" t="s">
        <v>40</v>
      </c>
      <c r="Q11" s="59" t="s">
        <v>441</v>
      </c>
      <c r="R11" s="59" t="s">
        <v>367</v>
      </c>
      <c r="S11" s="59" t="s">
        <v>367</v>
      </c>
      <c r="T11" s="59" t="s">
        <v>367</v>
      </c>
      <c r="U11" s="60" t="str">
        <f t="shared" ref="U11:U27" si="0">IF(ISERR(T11/S11*100),"N/A",T11/S11*100)</f>
        <v>N/A</v>
      </c>
    </row>
    <row r="12" spans="1:34" ht="107.4" customHeight="1" thickTop="1" thickBot="1">
      <c r="A12" s="56"/>
      <c r="B12" s="57" t="s">
        <v>45</v>
      </c>
      <c r="C12" s="58" t="s">
        <v>442</v>
      </c>
      <c r="D12" s="58"/>
      <c r="E12" s="58"/>
      <c r="F12" s="58"/>
      <c r="G12" s="58"/>
      <c r="H12" s="58"/>
      <c r="I12" s="58" t="s">
        <v>443</v>
      </c>
      <c r="J12" s="58"/>
      <c r="K12" s="58"/>
      <c r="L12" s="58" t="s">
        <v>444</v>
      </c>
      <c r="M12" s="58"/>
      <c r="N12" s="58"/>
      <c r="O12" s="58"/>
      <c r="P12" s="59" t="s">
        <v>40</v>
      </c>
      <c r="Q12" s="59" t="s">
        <v>41</v>
      </c>
      <c r="R12" s="59">
        <v>65.58</v>
      </c>
      <c r="S12" s="59">
        <v>65.58</v>
      </c>
      <c r="T12" s="59">
        <v>70.94</v>
      </c>
      <c r="U12" s="60">
        <f t="shared" si="0"/>
        <v>108.17322354376336</v>
      </c>
    </row>
    <row r="13" spans="1:34" ht="75" customHeight="1" thickTop="1">
      <c r="A13" s="56"/>
      <c r="B13" s="57" t="s">
        <v>50</v>
      </c>
      <c r="C13" s="58" t="s">
        <v>445</v>
      </c>
      <c r="D13" s="58"/>
      <c r="E13" s="58"/>
      <c r="F13" s="58"/>
      <c r="G13" s="58"/>
      <c r="H13" s="58"/>
      <c r="I13" s="58" t="s">
        <v>446</v>
      </c>
      <c r="J13" s="58"/>
      <c r="K13" s="58"/>
      <c r="L13" s="58" t="s">
        <v>447</v>
      </c>
      <c r="M13" s="58"/>
      <c r="N13" s="58"/>
      <c r="O13" s="58"/>
      <c r="P13" s="59" t="s">
        <v>40</v>
      </c>
      <c r="Q13" s="59" t="s">
        <v>54</v>
      </c>
      <c r="R13" s="59">
        <v>57.33</v>
      </c>
      <c r="S13" s="59">
        <v>57.33</v>
      </c>
      <c r="T13" s="59">
        <v>55.09</v>
      </c>
      <c r="U13" s="60">
        <f t="shared" si="0"/>
        <v>96.092796092796107</v>
      </c>
    </row>
    <row r="14" spans="1:34" ht="75" customHeight="1">
      <c r="A14" s="56"/>
      <c r="B14" s="61" t="s">
        <v>42</v>
      </c>
      <c r="C14" s="62" t="s">
        <v>42</v>
      </c>
      <c r="D14" s="62"/>
      <c r="E14" s="62"/>
      <c r="F14" s="62"/>
      <c r="G14" s="62"/>
      <c r="H14" s="62"/>
      <c r="I14" s="62" t="s">
        <v>448</v>
      </c>
      <c r="J14" s="62"/>
      <c r="K14" s="62"/>
      <c r="L14" s="62" t="s">
        <v>449</v>
      </c>
      <c r="M14" s="62"/>
      <c r="N14" s="62"/>
      <c r="O14" s="62"/>
      <c r="P14" s="63" t="s">
        <v>40</v>
      </c>
      <c r="Q14" s="63" t="s">
        <v>151</v>
      </c>
      <c r="R14" s="63">
        <v>88</v>
      </c>
      <c r="S14" s="63">
        <v>88</v>
      </c>
      <c r="T14" s="63">
        <v>87</v>
      </c>
      <c r="U14" s="65">
        <f t="shared" si="0"/>
        <v>98.86363636363636</v>
      </c>
    </row>
    <row r="15" spans="1:34" ht="75" customHeight="1" thickBot="1">
      <c r="A15" s="56"/>
      <c r="B15" s="61" t="s">
        <v>42</v>
      </c>
      <c r="C15" s="62" t="s">
        <v>42</v>
      </c>
      <c r="D15" s="62"/>
      <c r="E15" s="62"/>
      <c r="F15" s="62"/>
      <c r="G15" s="62"/>
      <c r="H15" s="62"/>
      <c r="I15" s="62" t="s">
        <v>450</v>
      </c>
      <c r="J15" s="62"/>
      <c r="K15" s="62"/>
      <c r="L15" s="62" t="s">
        <v>451</v>
      </c>
      <c r="M15" s="62"/>
      <c r="N15" s="62"/>
      <c r="O15" s="62"/>
      <c r="P15" s="63" t="s">
        <v>96</v>
      </c>
      <c r="Q15" s="63" t="s">
        <v>134</v>
      </c>
      <c r="R15" s="63">
        <v>15</v>
      </c>
      <c r="S15" s="63">
        <v>15</v>
      </c>
      <c r="T15" s="63">
        <v>26.13</v>
      </c>
      <c r="U15" s="65">
        <f t="shared" si="0"/>
        <v>174.2</v>
      </c>
    </row>
    <row r="16" spans="1:34" ht="75" customHeight="1" thickTop="1">
      <c r="A16" s="56"/>
      <c r="B16" s="57" t="s">
        <v>55</v>
      </c>
      <c r="C16" s="58" t="s">
        <v>452</v>
      </c>
      <c r="D16" s="58"/>
      <c r="E16" s="58"/>
      <c r="F16" s="58"/>
      <c r="G16" s="58"/>
      <c r="H16" s="58"/>
      <c r="I16" s="58" t="s">
        <v>453</v>
      </c>
      <c r="J16" s="58"/>
      <c r="K16" s="58"/>
      <c r="L16" s="58" t="s">
        <v>454</v>
      </c>
      <c r="M16" s="58"/>
      <c r="N16" s="58"/>
      <c r="O16" s="58"/>
      <c r="P16" s="59" t="s">
        <v>40</v>
      </c>
      <c r="Q16" s="59" t="s">
        <v>109</v>
      </c>
      <c r="R16" s="59">
        <v>100</v>
      </c>
      <c r="S16" s="59">
        <v>100</v>
      </c>
      <c r="T16" s="59">
        <v>109.45</v>
      </c>
      <c r="U16" s="60">
        <f t="shared" si="0"/>
        <v>109.45</v>
      </c>
    </row>
    <row r="17" spans="1:22" ht="75" customHeight="1">
      <c r="A17" s="56"/>
      <c r="B17" s="61" t="s">
        <v>42</v>
      </c>
      <c r="C17" s="62" t="s">
        <v>42</v>
      </c>
      <c r="D17" s="62"/>
      <c r="E17" s="62"/>
      <c r="F17" s="62"/>
      <c r="G17" s="62"/>
      <c r="H17" s="62"/>
      <c r="I17" s="62" t="s">
        <v>455</v>
      </c>
      <c r="J17" s="62"/>
      <c r="K17" s="62"/>
      <c r="L17" s="62" t="s">
        <v>456</v>
      </c>
      <c r="M17" s="62"/>
      <c r="N17" s="62"/>
      <c r="O17" s="62"/>
      <c r="P17" s="63" t="s">
        <v>40</v>
      </c>
      <c r="Q17" s="63" t="s">
        <v>59</v>
      </c>
      <c r="R17" s="63">
        <v>100</v>
      </c>
      <c r="S17" s="63">
        <v>100</v>
      </c>
      <c r="T17" s="63">
        <v>119.5</v>
      </c>
      <c r="U17" s="65">
        <f t="shared" si="0"/>
        <v>119.5</v>
      </c>
    </row>
    <row r="18" spans="1:22" ht="75" customHeight="1">
      <c r="A18" s="56"/>
      <c r="B18" s="61" t="s">
        <v>42</v>
      </c>
      <c r="C18" s="62" t="s">
        <v>457</v>
      </c>
      <c r="D18" s="62"/>
      <c r="E18" s="62"/>
      <c r="F18" s="62"/>
      <c r="G18" s="62"/>
      <c r="H18" s="62"/>
      <c r="I18" s="62" t="s">
        <v>458</v>
      </c>
      <c r="J18" s="62"/>
      <c r="K18" s="62"/>
      <c r="L18" s="62" t="s">
        <v>459</v>
      </c>
      <c r="M18" s="62"/>
      <c r="N18" s="62"/>
      <c r="O18" s="62"/>
      <c r="P18" s="63" t="s">
        <v>40</v>
      </c>
      <c r="Q18" s="63" t="s">
        <v>59</v>
      </c>
      <c r="R18" s="63">
        <v>70</v>
      </c>
      <c r="S18" s="63">
        <v>70</v>
      </c>
      <c r="T18" s="63">
        <v>86.31</v>
      </c>
      <c r="U18" s="65">
        <f t="shared" si="0"/>
        <v>123.30000000000001</v>
      </c>
    </row>
    <row r="19" spans="1:22" ht="75" customHeight="1">
      <c r="A19" s="56"/>
      <c r="B19" s="61" t="s">
        <v>42</v>
      </c>
      <c r="C19" s="62" t="s">
        <v>42</v>
      </c>
      <c r="D19" s="62"/>
      <c r="E19" s="62"/>
      <c r="F19" s="62"/>
      <c r="G19" s="62"/>
      <c r="H19" s="62"/>
      <c r="I19" s="62" t="s">
        <v>460</v>
      </c>
      <c r="J19" s="62"/>
      <c r="K19" s="62"/>
      <c r="L19" s="62" t="s">
        <v>461</v>
      </c>
      <c r="M19" s="62"/>
      <c r="N19" s="62"/>
      <c r="O19" s="62"/>
      <c r="P19" s="63" t="s">
        <v>40</v>
      </c>
      <c r="Q19" s="63" t="s">
        <v>109</v>
      </c>
      <c r="R19" s="63">
        <v>20</v>
      </c>
      <c r="S19" s="63">
        <v>20</v>
      </c>
      <c r="T19" s="63">
        <v>97.98</v>
      </c>
      <c r="U19" s="65">
        <f t="shared" si="0"/>
        <v>489.9</v>
      </c>
    </row>
    <row r="20" spans="1:22" ht="75" customHeight="1">
      <c r="A20" s="56"/>
      <c r="B20" s="61" t="s">
        <v>42</v>
      </c>
      <c r="C20" s="62" t="s">
        <v>42</v>
      </c>
      <c r="D20" s="62"/>
      <c r="E20" s="62"/>
      <c r="F20" s="62"/>
      <c r="G20" s="62"/>
      <c r="H20" s="62"/>
      <c r="I20" s="62" t="s">
        <v>462</v>
      </c>
      <c r="J20" s="62"/>
      <c r="K20" s="62"/>
      <c r="L20" s="62" t="s">
        <v>463</v>
      </c>
      <c r="M20" s="62"/>
      <c r="N20" s="62"/>
      <c r="O20" s="62"/>
      <c r="P20" s="63" t="s">
        <v>40</v>
      </c>
      <c r="Q20" s="63" t="s">
        <v>59</v>
      </c>
      <c r="R20" s="63">
        <v>0</v>
      </c>
      <c r="S20" s="63">
        <v>0</v>
      </c>
      <c r="T20" s="63">
        <v>85.2</v>
      </c>
      <c r="U20" s="65" t="str">
        <f t="shared" si="0"/>
        <v>N/A</v>
      </c>
    </row>
    <row r="21" spans="1:22" ht="75" customHeight="1">
      <c r="A21" s="56"/>
      <c r="B21" s="61" t="s">
        <v>42</v>
      </c>
      <c r="C21" s="62" t="s">
        <v>464</v>
      </c>
      <c r="D21" s="62"/>
      <c r="E21" s="62"/>
      <c r="F21" s="62"/>
      <c r="G21" s="62"/>
      <c r="H21" s="62"/>
      <c r="I21" s="62" t="s">
        <v>465</v>
      </c>
      <c r="J21" s="62"/>
      <c r="K21" s="62"/>
      <c r="L21" s="62" t="s">
        <v>466</v>
      </c>
      <c r="M21" s="62"/>
      <c r="N21" s="62"/>
      <c r="O21" s="62"/>
      <c r="P21" s="63" t="s">
        <v>40</v>
      </c>
      <c r="Q21" s="63" t="s">
        <v>59</v>
      </c>
      <c r="R21" s="63">
        <v>85</v>
      </c>
      <c r="S21" s="63">
        <v>85</v>
      </c>
      <c r="T21" s="63">
        <v>74.58</v>
      </c>
      <c r="U21" s="65">
        <f t="shared" si="0"/>
        <v>87.741176470588229</v>
      </c>
    </row>
    <row r="22" spans="1:22" ht="75" customHeight="1">
      <c r="A22" s="56"/>
      <c r="B22" s="61" t="s">
        <v>42</v>
      </c>
      <c r="C22" s="62" t="s">
        <v>467</v>
      </c>
      <c r="D22" s="62"/>
      <c r="E22" s="62"/>
      <c r="F22" s="62"/>
      <c r="G22" s="62"/>
      <c r="H22" s="62"/>
      <c r="I22" s="62" t="s">
        <v>468</v>
      </c>
      <c r="J22" s="62"/>
      <c r="K22" s="62"/>
      <c r="L22" s="62" t="s">
        <v>469</v>
      </c>
      <c r="M22" s="62"/>
      <c r="N22" s="62"/>
      <c r="O22" s="62"/>
      <c r="P22" s="63" t="s">
        <v>105</v>
      </c>
      <c r="Q22" s="63" t="s">
        <v>470</v>
      </c>
      <c r="R22" s="63">
        <v>1262671828.4400001</v>
      </c>
      <c r="S22" s="63">
        <v>1262671828.4400001</v>
      </c>
      <c r="T22" s="63">
        <v>2252573095.9499998</v>
      </c>
      <c r="U22" s="65">
        <f t="shared" si="0"/>
        <v>178.39735117342391</v>
      </c>
    </row>
    <row r="23" spans="1:22" ht="75" customHeight="1">
      <c r="A23" s="56"/>
      <c r="B23" s="61" t="s">
        <v>42</v>
      </c>
      <c r="C23" s="62" t="s">
        <v>42</v>
      </c>
      <c r="D23" s="62"/>
      <c r="E23" s="62"/>
      <c r="F23" s="62"/>
      <c r="G23" s="62"/>
      <c r="H23" s="62"/>
      <c r="I23" s="62" t="s">
        <v>471</v>
      </c>
      <c r="J23" s="62"/>
      <c r="K23" s="62"/>
      <c r="L23" s="62" t="s">
        <v>472</v>
      </c>
      <c r="M23" s="62"/>
      <c r="N23" s="62"/>
      <c r="O23" s="62"/>
      <c r="P23" s="63" t="s">
        <v>254</v>
      </c>
      <c r="Q23" s="63" t="s">
        <v>59</v>
      </c>
      <c r="R23" s="63">
        <v>397066.61</v>
      </c>
      <c r="S23" s="63">
        <v>397066.61</v>
      </c>
      <c r="T23" s="63">
        <v>333834.98</v>
      </c>
      <c r="U23" s="65">
        <f t="shared" si="0"/>
        <v>84.075309177973949</v>
      </c>
    </row>
    <row r="24" spans="1:22" ht="75" customHeight="1">
      <c r="A24" s="56"/>
      <c r="B24" s="61" t="s">
        <v>42</v>
      </c>
      <c r="C24" s="62" t="s">
        <v>473</v>
      </c>
      <c r="D24" s="62"/>
      <c r="E24" s="62"/>
      <c r="F24" s="62"/>
      <c r="G24" s="62"/>
      <c r="H24" s="62"/>
      <c r="I24" s="62" t="s">
        <v>474</v>
      </c>
      <c r="J24" s="62"/>
      <c r="K24" s="62"/>
      <c r="L24" s="62" t="s">
        <v>475</v>
      </c>
      <c r="M24" s="62"/>
      <c r="N24" s="62"/>
      <c r="O24" s="62"/>
      <c r="P24" s="63" t="s">
        <v>40</v>
      </c>
      <c r="Q24" s="63" t="s">
        <v>59</v>
      </c>
      <c r="R24" s="63">
        <v>80</v>
      </c>
      <c r="S24" s="63">
        <v>80</v>
      </c>
      <c r="T24" s="63">
        <v>64.739999999999995</v>
      </c>
      <c r="U24" s="65">
        <f t="shared" si="0"/>
        <v>80.924999999999997</v>
      </c>
    </row>
    <row r="25" spans="1:22" ht="75" customHeight="1">
      <c r="A25" s="56"/>
      <c r="B25" s="61" t="s">
        <v>42</v>
      </c>
      <c r="C25" s="62" t="s">
        <v>476</v>
      </c>
      <c r="D25" s="62"/>
      <c r="E25" s="62"/>
      <c r="F25" s="62"/>
      <c r="G25" s="62"/>
      <c r="H25" s="62"/>
      <c r="I25" s="62" t="s">
        <v>477</v>
      </c>
      <c r="J25" s="62"/>
      <c r="K25" s="62"/>
      <c r="L25" s="62" t="s">
        <v>478</v>
      </c>
      <c r="M25" s="62"/>
      <c r="N25" s="62"/>
      <c r="O25" s="62"/>
      <c r="P25" s="63" t="s">
        <v>40</v>
      </c>
      <c r="Q25" s="63" t="s">
        <v>59</v>
      </c>
      <c r="R25" s="63">
        <v>11.63</v>
      </c>
      <c r="S25" s="63">
        <v>11.63</v>
      </c>
      <c r="T25" s="63">
        <v>11.63</v>
      </c>
      <c r="U25" s="65">
        <f t="shared" si="0"/>
        <v>100</v>
      </c>
    </row>
    <row r="26" spans="1:22" ht="75" customHeight="1">
      <c r="A26" s="56"/>
      <c r="B26" s="61" t="s">
        <v>42</v>
      </c>
      <c r="C26" s="62" t="s">
        <v>479</v>
      </c>
      <c r="D26" s="62"/>
      <c r="E26" s="62"/>
      <c r="F26" s="62"/>
      <c r="G26" s="62"/>
      <c r="H26" s="62"/>
      <c r="I26" s="62" t="s">
        <v>480</v>
      </c>
      <c r="J26" s="62"/>
      <c r="K26" s="62"/>
      <c r="L26" s="62" t="s">
        <v>481</v>
      </c>
      <c r="M26" s="62"/>
      <c r="N26" s="62"/>
      <c r="O26" s="62"/>
      <c r="P26" s="63" t="s">
        <v>40</v>
      </c>
      <c r="Q26" s="63" t="s">
        <v>59</v>
      </c>
      <c r="R26" s="63">
        <v>59.81</v>
      </c>
      <c r="S26" s="63">
        <v>59.81</v>
      </c>
      <c r="T26" s="63">
        <v>60.69</v>
      </c>
      <c r="U26" s="65">
        <f t="shared" si="0"/>
        <v>101.47132586523992</v>
      </c>
    </row>
    <row r="27" spans="1:22" ht="75" customHeight="1" thickBot="1">
      <c r="A27" s="56"/>
      <c r="B27" s="61" t="s">
        <v>42</v>
      </c>
      <c r="C27" s="62" t="s">
        <v>482</v>
      </c>
      <c r="D27" s="62"/>
      <c r="E27" s="62"/>
      <c r="F27" s="62"/>
      <c r="G27" s="62"/>
      <c r="H27" s="62"/>
      <c r="I27" s="62" t="s">
        <v>483</v>
      </c>
      <c r="J27" s="62"/>
      <c r="K27" s="62"/>
      <c r="L27" s="62" t="s">
        <v>484</v>
      </c>
      <c r="M27" s="62"/>
      <c r="N27" s="62"/>
      <c r="O27" s="62"/>
      <c r="P27" s="63" t="s">
        <v>40</v>
      </c>
      <c r="Q27" s="63" t="s">
        <v>109</v>
      </c>
      <c r="R27" s="63">
        <v>100</v>
      </c>
      <c r="S27" s="63">
        <v>100</v>
      </c>
      <c r="T27" s="63">
        <v>128.4</v>
      </c>
      <c r="U27" s="65">
        <f t="shared" si="0"/>
        <v>128.4</v>
      </c>
    </row>
    <row r="28" spans="1:22" ht="22.5" customHeight="1" thickTop="1" thickBot="1">
      <c r="B28" s="9" t="s">
        <v>60</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61</v>
      </c>
      <c r="S29" s="40" t="s">
        <v>62</v>
      </c>
      <c r="T29" s="72" t="s">
        <v>63</v>
      </c>
      <c r="U29" s="40" t="s">
        <v>64</v>
      </c>
    </row>
    <row r="30" spans="1:22" ht="26.25" customHeight="1" thickBot="1">
      <c r="B30" s="73"/>
      <c r="C30" s="74"/>
      <c r="D30" s="74"/>
      <c r="E30" s="74"/>
      <c r="F30" s="74"/>
      <c r="G30" s="74"/>
      <c r="H30" s="75"/>
      <c r="I30" s="75"/>
      <c r="J30" s="75"/>
      <c r="K30" s="75"/>
      <c r="L30" s="75"/>
      <c r="M30" s="75"/>
      <c r="N30" s="75"/>
      <c r="O30" s="75"/>
      <c r="P30" s="76"/>
      <c r="Q30" s="77"/>
      <c r="R30" s="78" t="s">
        <v>65</v>
      </c>
      <c r="S30" s="77" t="s">
        <v>65</v>
      </c>
      <c r="T30" s="77" t="s">
        <v>65</v>
      </c>
      <c r="U30" s="77" t="s">
        <v>66</v>
      </c>
    </row>
    <row r="31" spans="1:22" ht="13.5" customHeight="1" thickBot="1">
      <c r="B31" s="79" t="s">
        <v>67</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68</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69</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70</v>
      </c>
      <c r="C34" s="93"/>
      <c r="D34" s="93"/>
      <c r="E34" s="93"/>
      <c r="F34" s="93"/>
      <c r="G34" s="93"/>
      <c r="H34" s="93"/>
      <c r="I34" s="93"/>
      <c r="J34" s="93"/>
      <c r="K34" s="93"/>
      <c r="L34" s="93"/>
      <c r="M34" s="93"/>
      <c r="N34" s="93"/>
      <c r="O34" s="93"/>
      <c r="P34" s="93"/>
      <c r="Q34" s="93"/>
      <c r="R34" s="93"/>
      <c r="S34" s="93"/>
      <c r="T34" s="93"/>
      <c r="U34" s="92"/>
    </row>
    <row r="35" spans="2:21" ht="117.3" customHeight="1">
      <c r="B35" s="94" t="s">
        <v>485</v>
      </c>
      <c r="C35" s="96"/>
      <c r="D35" s="96"/>
      <c r="E35" s="96"/>
      <c r="F35" s="96"/>
      <c r="G35" s="96"/>
      <c r="H35" s="96"/>
      <c r="I35" s="96"/>
      <c r="J35" s="96"/>
      <c r="K35" s="96"/>
      <c r="L35" s="96"/>
      <c r="M35" s="96"/>
      <c r="N35" s="96"/>
      <c r="O35" s="96"/>
      <c r="P35" s="96"/>
      <c r="Q35" s="96"/>
      <c r="R35" s="96"/>
      <c r="S35" s="96"/>
      <c r="T35" s="96"/>
      <c r="U35" s="95"/>
    </row>
    <row r="36" spans="2:21" ht="47.7" customHeight="1">
      <c r="B36" s="94" t="s">
        <v>486</v>
      </c>
      <c r="C36" s="96"/>
      <c r="D36" s="96"/>
      <c r="E36" s="96"/>
      <c r="F36" s="96"/>
      <c r="G36" s="96"/>
      <c r="H36" s="96"/>
      <c r="I36" s="96"/>
      <c r="J36" s="96"/>
      <c r="K36" s="96"/>
      <c r="L36" s="96"/>
      <c r="M36" s="96"/>
      <c r="N36" s="96"/>
      <c r="O36" s="96"/>
      <c r="P36" s="96"/>
      <c r="Q36" s="96"/>
      <c r="R36" s="96"/>
      <c r="S36" s="96"/>
      <c r="T36" s="96"/>
      <c r="U36" s="95"/>
    </row>
    <row r="37" spans="2:21" ht="35.25" customHeight="1">
      <c r="B37" s="94" t="s">
        <v>487</v>
      </c>
      <c r="C37" s="96"/>
      <c r="D37" s="96"/>
      <c r="E37" s="96"/>
      <c r="F37" s="96"/>
      <c r="G37" s="96"/>
      <c r="H37" s="96"/>
      <c r="I37" s="96"/>
      <c r="J37" s="96"/>
      <c r="K37" s="96"/>
      <c r="L37" s="96"/>
      <c r="M37" s="96"/>
      <c r="N37" s="96"/>
      <c r="O37" s="96"/>
      <c r="P37" s="96"/>
      <c r="Q37" s="96"/>
      <c r="R37" s="96"/>
      <c r="S37" s="96"/>
      <c r="T37" s="96"/>
      <c r="U37" s="95"/>
    </row>
    <row r="38" spans="2:21" ht="40.799999999999997" customHeight="1">
      <c r="B38" s="94" t="s">
        <v>488</v>
      </c>
      <c r="C38" s="96"/>
      <c r="D38" s="96"/>
      <c r="E38" s="96"/>
      <c r="F38" s="96"/>
      <c r="G38" s="96"/>
      <c r="H38" s="96"/>
      <c r="I38" s="96"/>
      <c r="J38" s="96"/>
      <c r="K38" s="96"/>
      <c r="L38" s="96"/>
      <c r="M38" s="96"/>
      <c r="N38" s="96"/>
      <c r="O38" s="96"/>
      <c r="P38" s="96"/>
      <c r="Q38" s="96"/>
      <c r="R38" s="96"/>
      <c r="S38" s="96"/>
      <c r="T38" s="96"/>
      <c r="U38" s="95"/>
    </row>
    <row r="39" spans="2:21" ht="49.05" customHeight="1">
      <c r="B39" s="94" t="s">
        <v>489</v>
      </c>
      <c r="C39" s="96"/>
      <c r="D39" s="96"/>
      <c r="E39" s="96"/>
      <c r="F39" s="96"/>
      <c r="G39" s="96"/>
      <c r="H39" s="96"/>
      <c r="I39" s="96"/>
      <c r="J39" s="96"/>
      <c r="K39" s="96"/>
      <c r="L39" s="96"/>
      <c r="M39" s="96"/>
      <c r="N39" s="96"/>
      <c r="O39" s="96"/>
      <c r="P39" s="96"/>
      <c r="Q39" s="96"/>
      <c r="R39" s="96"/>
      <c r="S39" s="96"/>
      <c r="T39" s="96"/>
      <c r="U39" s="95"/>
    </row>
    <row r="40" spans="2:21" ht="36" customHeight="1">
      <c r="B40" s="94" t="s">
        <v>490</v>
      </c>
      <c r="C40" s="96"/>
      <c r="D40" s="96"/>
      <c r="E40" s="96"/>
      <c r="F40" s="96"/>
      <c r="G40" s="96"/>
      <c r="H40" s="96"/>
      <c r="I40" s="96"/>
      <c r="J40" s="96"/>
      <c r="K40" s="96"/>
      <c r="L40" s="96"/>
      <c r="M40" s="96"/>
      <c r="N40" s="96"/>
      <c r="O40" s="96"/>
      <c r="P40" s="96"/>
      <c r="Q40" s="96"/>
      <c r="R40" s="96"/>
      <c r="S40" s="96"/>
      <c r="T40" s="96"/>
      <c r="U40" s="95"/>
    </row>
    <row r="41" spans="2:21" ht="136.80000000000001" customHeight="1">
      <c r="B41" s="94" t="s">
        <v>491</v>
      </c>
      <c r="C41" s="96"/>
      <c r="D41" s="96"/>
      <c r="E41" s="96"/>
      <c r="F41" s="96"/>
      <c r="G41" s="96"/>
      <c r="H41" s="96"/>
      <c r="I41" s="96"/>
      <c r="J41" s="96"/>
      <c r="K41" s="96"/>
      <c r="L41" s="96"/>
      <c r="M41" s="96"/>
      <c r="N41" s="96"/>
      <c r="O41" s="96"/>
      <c r="P41" s="96"/>
      <c r="Q41" s="96"/>
      <c r="R41" s="96"/>
      <c r="S41" s="96"/>
      <c r="T41" s="96"/>
      <c r="U41" s="95"/>
    </row>
    <row r="42" spans="2:21" ht="42.75" customHeight="1">
      <c r="B42" s="94" t="s">
        <v>492</v>
      </c>
      <c r="C42" s="96"/>
      <c r="D42" s="96"/>
      <c r="E42" s="96"/>
      <c r="F42" s="96"/>
      <c r="G42" s="96"/>
      <c r="H42" s="96"/>
      <c r="I42" s="96"/>
      <c r="J42" s="96"/>
      <c r="K42" s="96"/>
      <c r="L42" s="96"/>
      <c r="M42" s="96"/>
      <c r="N42" s="96"/>
      <c r="O42" s="96"/>
      <c r="P42" s="96"/>
      <c r="Q42" s="96"/>
      <c r="R42" s="96"/>
      <c r="S42" s="96"/>
      <c r="T42" s="96"/>
      <c r="U42" s="95"/>
    </row>
    <row r="43" spans="2:21" ht="64.95" customHeight="1">
      <c r="B43" s="94" t="s">
        <v>493</v>
      </c>
      <c r="C43" s="96"/>
      <c r="D43" s="96"/>
      <c r="E43" s="96"/>
      <c r="F43" s="96"/>
      <c r="G43" s="96"/>
      <c r="H43" s="96"/>
      <c r="I43" s="96"/>
      <c r="J43" s="96"/>
      <c r="K43" s="96"/>
      <c r="L43" s="96"/>
      <c r="M43" s="96"/>
      <c r="N43" s="96"/>
      <c r="O43" s="96"/>
      <c r="P43" s="96"/>
      <c r="Q43" s="96"/>
      <c r="R43" s="96"/>
      <c r="S43" s="96"/>
      <c r="T43" s="96"/>
      <c r="U43" s="95"/>
    </row>
    <row r="44" spans="2:21" ht="49.2" customHeight="1">
      <c r="B44" s="94" t="s">
        <v>494</v>
      </c>
      <c r="C44" s="96"/>
      <c r="D44" s="96"/>
      <c r="E44" s="96"/>
      <c r="F44" s="96"/>
      <c r="G44" s="96"/>
      <c r="H44" s="96"/>
      <c r="I44" s="96"/>
      <c r="J44" s="96"/>
      <c r="K44" s="96"/>
      <c r="L44" s="96"/>
      <c r="M44" s="96"/>
      <c r="N44" s="96"/>
      <c r="O44" s="96"/>
      <c r="P44" s="96"/>
      <c r="Q44" s="96"/>
      <c r="R44" s="96"/>
      <c r="S44" s="96"/>
      <c r="T44" s="96"/>
      <c r="U44" s="95"/>
    </row>
    <row r="45" spans="2:21" ht="74.7" customHeight="1">
      <c r="B45" s="94" t="s">
        <v>495</v>
      </c>
      <c r="C45" s="96"/>
      <c r="D45" s="96"/>
      <c r="E45" s="96"/>
      <c r="F45" s="96"/>
      <c r="G45" s="96"/>
      <c r="H45" s="96"/>
      <c r="I45" s="96"/>
      <c r="J45" s="96"/>
      <c r="K45" s="96"/>
      <c r="L45" s="96"/>
      <c r="M45" s="96"/>
      <c r="N45" s="96"/>
      <c r="O45" s="96"/>
      <c r="P45" s="96"/>
      <c r="Q45" s="96"/>
      <c r="R45" s="96"/>
      <c r="S45" s="96"/>
      <c r="T45" s="96"/>
      <c r="U45" s="95"/>
    </row>
    <row r="46" spans="2:21" ht="66" customHeight="1">
      <c r="B46" s="94" t="s">
        <v>496</v>
      </c>
      <c r="C46" s="96"/>
      <c r="D46" s="96"/>
      <c r="E46" s="96"/>
      <c r="F46" s="96"/>
      <c r="G46" s="96"/>
      <c r="H46" s="96"/>
      <c r="I46" s="96"/>
      <c r="J46" s="96"/>
      <c r="K46" s="96"/>
      <c r="L46" s="96"/>
      <c r="M46" s="96"/>
      <c r="N46" s="96"/>
      <c r="O46" s="96"/>
      <c r="P46" s="96"/>
      <c r="Q46" s="96"/>
      <c r="R46" s="96"/>
      <c r="S46" s="96"/>
      <c r="T46" s="96"/>
      <c r="U46" s="95"/>
    </row>
    <row r="47" spans="2:21" ht="144.30000000000001" customHeight="1">
      <c r="B47" s="94" t="s">
        <v>497</v>
      </c>
      <c r="C47" s="96"/>
      <c r="D47" s="96"/>
      <c r="E47" s="96"/>
      <c r="F47" s="96"/>
      <c r="G47" s="96"/>
      <c r="H47" s="96"/>
      <c r="I47" s="96"/>
      <c r="J47" s="96"/>
      <c r="K47" s="96"/>
      <c r="L47" s="96"/>
      <c r="M47" s="96"/>
      <c r="N47" s="96"/>
      <c r="O47" s="96"/>
      <c r="P47" s="96"/>
      <c r="Q47" s="96"/>
      <c r="R47" s="96"/>
      <c r="S47" s="96"/>
      <c r="T47" s="96"/>
      <c r="U47" s="95"/>
    </row>
    <row r="48" spans="2:21" ht="58.95" customHeight="1">
      <c r="B48" s="94" t="s">
        <v>498</v>
      </c>
      <c r="C48" s="96"/>
      <c r="D48" s="96"/>
      <c r="E48" s="96"/>
      <c r="F48" s="96"/>
      <c r="G48" s="96"/>
      <c r="H48" s="96"/>
      <c r="I48" s="96"/>
      <c r="J48" s="96"/>
      <c r="K48" s="96"/>
      <c r="L48" s="96"/>
      <c r="M48" s="96"/>
      <c r="N48" s="96"/>
      <c r="O48" s="96"/>
      <c r="P48" s="96"/>
      <c r="Q48" s="96"/>
      <c r="R48" s="96"/>
      <c r="S48" s="96"/>
      <c r="T48" s="96"/>
      <c r="U48" s="95"/>
    </row>
    <row r="49" spans="2:21" ht="46.8" customHeight="1">
      <c r="B49" s="94" t="s">
        <v>499</v>
      </c>
      <c r="C49" s="96"/>
      <c r="D49" s="96"/>
      <c r="E49" s="96"/>
      <c r="F49" s="96"/>
      <c r="G49" s="96"/>
      <c r="H49" s="96"/>
      <c r="I49" s="96"/>
      <c r="J49" s="96"/>
      <c r="K49" s="96"/>
      <c r="L49" s="96"/>
      <c r="M49" s="96"/>
      <c r="N49" s="96"/>
      <c r="O49" s="96"/>
      <c r="P49" s="96"/>
      <c r="Q49" s="96"/>
      <c r="R49" s="96"/>
      <c r="S49" s="96"/>
      <c r="T49" s="96"/>
      <c r="U49" s="95"/>
    </row>
    <row r="50" spans="2:21" ht="31.5" customHeight="1">
      <c r="B50" s="94" t="s">
        <v>500</v>
      </c>
      <c r="C50" s="96"/>
      <c r="D50" s="96"/>
      <c r="E50" s="96"/>
      <c r="F50" s="96"/>
      <c r="G50" s="96"/>
      <c r="H50" s="96"/>
      <c r="I50" s="96"/>
      <c r="J50" s="96"/>
      <c r="K50" s="96"/>
      <c r="L50" s="96"/>
      <c r="M50" s="96"/>
      <c r="N50" s="96"/>
      <c r="O50" s="96"/>
      <c r="P50" s="96"/>
      <c r="Q50" s="96"/>
      <c r="R50" s="96"/>
      <c r="S50" s="96"/>
      <c r="T50" s="96"/>
      <c r="U50" s="95"/>
    </row>
    <row r="51" spans="2:21" ht="35.549999999999997" customHeight="1" thickBot="1">
      <c r="B51" s="97" t="s">
        <v>501</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48</vt:i4>
      </vt:variant>
    </vt:vector>
  </HeadingPairs>
  <TitlesOfParts>
    <vt:vector size="72" baseType="lpstr">
      <vt:lpstr>8 B001</vt:lpstr>
      <vt:lpstr>8 B004</vt:lpstr>
      <vt:lpstr>8 E001</vt:lpstr>
      <vt:lpstr>8 E003</vt:lpstr>
      <vt:lpstr>8 E006</vt:lpstr>
      <vt:lpstr>8 K014</vt:lpstr>
      <vt:lpstr>8 P001</vt:lpstr>
      <vt:lpstr>8 S052</vt:lpstr>
      <vt:lpstr>8 S053</vt:lpstr>
      <vt:lpstr>8 S240</vt:lpstr>
      <vt:lpstr>8 S259</vt:lpstr>
      <vt:lpstr>8 S260</vt:lpstr>
      <vt:lpstr>8 S261</vt:lpstr>
      <vt:lpstr>8 S263</vt:lpstr>
      <vt:lpstr>8 U002</vt:lpstr>
      <vt:lpstr>8 U004</vt:lpstr>
      <vt:lpstr>8 U009</vt:lpstr>
      <vt:lpstr>8 U017</vt:lpstr>
      <vt:lpstr>8 U020</vt:lpstr>
      <vt:lpstr>8 U021</vt:lpstr>
      <vt:lpstr>8 U022</vt:lpstr>
      <vt:lpstr>8 U023</vt:lpstr>
      <vt:lpstr>8 U024</vt:lpstr>
      <vt:lpstr>8 U025</vt:lpstr>
      <vt:lpstr>'8 B001'!Área_de_impresión</vt:lpstr>
      <vt:lpstr>'8 B004'!Área_de_impresión</vt:lpstr>
      <vt:lpstr>'8 E001'!Área_de_impresión</vt:lpstr>
      <vt:lpstr>'8 E003'!Área_de_impresión</vt:lpstr>
      <vt:lpstr>'8 E006'!Área_de_impresión</vt:lpstr>
      <vt:lpstr>'8 K014'!Área_de_impresión</vt:lpstr>
      <vt:lpstr>'8 P001'!Área_de_impresión</vt:lpstr>
      <vt:lpstr>'8 S052'!Área_de_impresión</vt:lpstr>
      <vt:lpstr>'8 S053'!Área_de_impresión</vt:lpstr>
      <vt:lpstr>'8 S240'!Área_de_impresión</vt:lpstr>
      <vt:lpstr>'8 S259'!Área_de_impresión</vt:lpstr>
      <vt:lpstr>'8 S260'!Área_de_impresión</vt:lpstr>
      <vt:lpstr>'8 S261'!Área_de_impresión</vt:lpstr>
      <vt:lpstr>'8 S263'!Área_de_impresión</vt:lpstr>
      <vt:lpstr>'8 U002'!Área_de_impresión</vt:lpstr>
      <vt:lpstr>'8 U004'!Área_de_impresión</vt:lpstr>
      <vt:lpstr>'8 U009'!Área_de_impresión</vt:lpstr>
      <vt:lpstr>'8 U017'!Área_de_impresión</vt:lpstr>
      <vt:lpstr>'8 U020'!Área_de_impresión</vt:lpstr>
      <vt:lpstr>'8 U021'!Área_de_impresión</vt:lpstr>
      <vt:lpstr>'8 U022'!Área_de_impresión</vt:lpstr>
      <vt:lpstr>'8 U023'!Área_de_impresión</vt:lpstr>
      <vt:lpstr>'8 U024'!Área_de_impresión</vt:lpstr>
      <vt:lpstr>'8 U025'!Área_de_impresión</vt:lpstr>
      <vt:lpstr>'8 B001'!Títulos_a_imprimir</vt:lpstr>
      <vt:lpstr>'8 B004'!Títulos_a_imprimir</vt:lpstr>
      <vt:lpstr>'8 E001'!Títulos_a_imprimir</vt:lpstr>
      <vt:lpstr>'8 E003'!Títulos_a_imprimir</vt:lpstr>
      <vt:lpstr>'8 E006'!Títulos_a_imprimir</vt:lpstr>
      <vt:lpstr>'8 K014'!Títulos_a_imprimir</vt:lpstr>
      <vt:lpstr>'8 P001'!Títulos_a_imprimir</vt:lpstr>
      <vt:lpstr>'8 S052'!Títulos_a_imprimir</vt:lpstr>
      <vt:lpstr>'8 S053'!Títulos_a_imprimir</vt:lpstr>
      <vt:lpstr>'8 S240'!Títulos_a_imprimir</vt:lpstr>
      <vt:lpstr>'8 S259'!Títulos_a_imprimir</vt:lpstr>
      <vt:lpstr>'8 S260'!Títulos_a_imprimir</vt:lpstr>
      <vt:lpstr>'8 S261'!Títulos_a_imprimir</vt:lpstr>
      <vt:lpstr>'8 S263'!Títulos_a_imprimir</vt:lpstr>
      <vt:lpstr>'8 U002'!Títulos_a_imprimir</vt:lpstr>
      <vt:lpstr>'8 U004'!Títulos_a_imprimir</vt:lpstr>
      <vt:lpstr>'8 U009'!Títulos_a_imprimir</vt:lpstr>
      <vt:lpstr>'8 U017'!Títulos_a_imprimir</vt:lpstr>
      <vt:lpstr>'8 U020'!Títulos_a_imprimir</vt:lpstr>
      <vt:lpstr>'8 U021'!Títulos_a_imprimir</vt:lpstr>
      <vt:lpstr>'8 U022'!Títulos_a_imprimir</vt:lpstr>
      <vt:lpstr>'8 U023'!Títulos_a_imprimir</vt:lpstr>
      <vt:lpstr>'8 U024'!Títulos_a_imprimir</vt:lpstr>
      <vt:lpstr>'8 U025'!Títulos_a_imprimir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2021-05-12T04:09:12Z</dcterms:modified>
</cp:coreProperties>
</file>