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BASE GENERAL DE PAG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<sst xmlns="http://schemas.openxmlformats.org/spreadsheetml/2006/main" count="235" uniqueCount="86">
  <si>
    <t>ID</t>
  </si>
  <si>
    <t>Entidad Federativa</t>
  </si>
  <si>
    <t>Referencia
secundaria</t>
  </si>
  <si>
    <t>Tipo de
persona</t>
  </si>
  <si>
    <t>Cantidad (ha)</t>
  </si>
  <si>
    <t>Concepto</t>
  </si>
  <si>
    <t>COAHUILA</t>
  </si>
  <si>
    <t>CL16VU000063</t>
  </si>
  <si>
    <t>M</t>
  </si>
  <si>
    <t>SISTEMA DE RIEGO POR ASPERSION CON PIVOTE CENTRAL</t>
  </si>
  <si>
    <t>CL16VU000077</t>
  </si>
  <si>
    <t>SISTEMA DE RIEGO POR ASPERSION PORTATIL</t>
  </si>
  <si>
    <t>QUERETARO</t>
  </si>
  <si>
    <t>QT16VU000036</t>
  </si>
  <si>
    <t>F</t>
  </si>
  <si>
    <t>MULTICOMPUERTAS</t>
  </si>
  <si>
    <t>SAN LUIS POTOSI</t>
  </si>
  <si>
    <t>SP16VU001075</t>
  </si>
  <si>
    <t>GOTEO</t>
  </si>
  <si>
    <t>SP16VU001170</t>
  </si>
  <si>
    <t>SP16VU001191</t>
  </si>
  <si>
    <t>SP16VU001435</t>
  </si>
  <si>
    <t>ASPERSION SEMIFIJA</t>
  </si>
  <si>
    <t>SP16VU001734</t>
  </si>
  <si>
    <t>SP16VU001800</t>
  </si>
  <si>
    <t>SP16VU001829</t>
  </si>
  <si>
    <t>SP16VU001837</t>
  </si>
  <si>
    <t>SP16VU001838</t>
  </si>
  <si>
    <t>SP16VU002648</t>
  </si>
  <si>
    <t>SP16VU003476</t>
  </si>
  <si>
    <t>SP16VU003479</t>
  </si>
  <si>
    <t>SP16VU003507</t>
  </si>
  <si>
    <t>SP16VU003510</t>
  </si>
  <si>
    <t>AGUASCALIENTES</t>
  </si>
  <si>
    <t>AS16VU000405</t>
  </si>
  <si>
    <t>ASPERSION PORTATIL</t>
  </si>
  <si>
    <t>AS16VU000414</t>
  </si>
  <si>
    <t>AS16VU000441</t>
  </si>
  <si>
    <t>AS16VU000460</t>
  </si>
  <si>
    <t>ASPERSIÓN FIJA</t>
  </si>
  <si>
    <t>CAMPECHE</t>
  </si>
  <si>
    <t>CC16VU000025</t>
  </si>
  <si>
    <t>MICROASPERSION</t>
  </si>
  <si>
    <t>CC16VU000031</t>
  </si>
  <si>
    <t>ASPERSION FIJA</t>
  </si>
  <si>
    <t>CC16VU000083</t>
  </si>
  <si>
    <t>CC16VU000362</t>
  </si>
  <si>
    <t>CC16VU000392</t>
  </si>
  <si>
    <t>CC16VU000492</t>
  </si>
  <si>
    <t>GUANAJUATO</t>
  </si>
  <si>
    <t>GT16VU001061</t>
  </si>
  <si>
    <t>SISTEMA DE RIEGO POR GOTEO</t>
  </si>
  <si>
    <t>JALISCO</t>
  </si>
  <si>
    <t>JC16VU002649</t>
  </si>
  <si>
    <t>MICHOACAN</t>
  </si>
  <si>
    <t>MN16VU003830</t>
  </si>
  <si>
    <t>MN16VU003833</t>
  </si>
  <si>
    <t>MN16VU003911</t>
  </si>
  <si>
    <t>MN16VU004576</t>
  </si>
  <si>
    <t>MN16VU004745</t>
  </si>
  <si>
    <t>MN16VU005162</t>
  </si>
  <si>
    <t>MN16VU005275</t>
  </si>
  <si>
    <t>MN16VU005308</t>
  </si>
  <si>
    <t>MN16VU005414</t>
  </si>
  <si>
    <t>MN16VU005415</t>
  </si>
  <si>
    <t>MN16VU006327</t>
  </si>
  <si>
    <t>MN16VU006423</t>
  </si>
  <si>
    <t>MN16VU006693</t>
  </si>
  <si>
    <t>MN16VU006700</t>
  </si>
  <si>
    <t>MN16VU006706</t>
  </si>
  <si>
    <t>N°</t>
  </si>
  <si>
    <t>Subsecretaría de Agricultura</t>
  </si>
  <si>
    <t>Dirección General de Fomento a la Agricultura</t>
  </si>
  <si>
    <t>Dirección de Cultivos Agroindustriales</t>
  </si>
  <si>
    <t>Listado de beneficiarios del Componente de Tecnificación del Riego 2016</t>
  </si>
  <si>
    <t>Ciudad de México a 05 de julio de 2016</t>
  </si>
  <si>
    <t>Aguascalientes</t>
  </si>
  <si>
    <t>Coahuila</t>
  </si>
  <si>
    <t>Campeche</t>
  </si>
  <si>
    <t>Guanajuato</t>
  </si>
  <si>
    <t>Jalisco</t>
  </si>
  <si>
    <t>San Luis Potosi</t>
  </si>
  <si>
    <t>Querétaro</t>
  </si>
  <si>
    <t>Michoacán</t>
  </si>
  <si>
    <t>Importe ($)</t>
  </si>
  <si>
    <t>Nombre  del beneficiario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</si>
</sst>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43" fontId="41" fillId="0" borderId="10" xfId="49" applyFont="1" applyBorder="1" applyAlignment="1">
      <alignment horizontal="right" vertical="center"/>
    </xf>
    <xf numFmtId="0" fontId="41" fillId="0" borderId="0" xfId="0" applyFont="1" applyAlignment="1">
      <alignment/>
    </xf>
    <xf numFmtId="0" fontId="41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44" fontId="41" fillId="0" borderId="10" xfId="0" applyNumberFormat="1" applyFont="1" applyBorder="1" applyAlignment="1">
      <alignment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164" fontId="41" fillId="0" borderId="0" xfId="0" applyNumberFormat="1" applyFont="1" applyAlignment="1">
      <alignment/>
    </xf>
    <xf numFmtId="0" fontId="41" fillId="0" borderId="0" xfId="0" applyFont="1" applyFill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Fill="1" applyAlignment="1">
      <alignment horizontal="left"/>
    </xf>
    <xf numFmtId="0" fontId="43" fillId="0" borderId="0" xfId="0" applyFont="1" applyAlignment="1">
      <alignment horizontal="center"/>
    </xf>
    <xf numFmtId="164" fontId="43" fillId="0" borderId="0" xfId="0" applyNumberFormat="1" applyFont="1" applyAlignment="1">
      <alignment/>
    </xf>
    <xf numFmtId="43" fontId="43" fillId="0" borderId="0" xfId="0" applyNumberFormat="1" applyFont="1" applyAlignment="1">
      <alignment/>
    </xf>
    <xf numFmtId="0" fontId="44" fillId="0" borderId="0" xfId="0" applyFont="1" applyAlignment="1">
      <alignment horizontal="right" vertical="center"/>
    </xf>
    <xf numFmtId="0" fontId="45" fillId="0" borderId="0" xfId="0" applyFont="1" applyBorder="1" applyAlignment="1">
      <alignment/>
    </xf>
    <xf numFmtId="0" fontId="42" fillId="33" borderId="1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 applyProtection="1">
      <alignment horizontal="center" vertical="center" wrapText="1"/>
      <protection locked="0"/>
    </xf>
    <xf numFmtId="164" fontId="46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45" fillId="0" borderId="0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 7" xfId="52"/>
    <cellStyle name="Currency" xfId="53"/>
    <cellStyle name="Currency [0]" xfId="54"/>
    <cellStyle name="Moneda 2" xfId="55"/>
    <cellStyle name="Moneda 3" xfId="56"/>
    <cellStyle name="Neutral" xfId="57"/>
    <cellStyle name="Normal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142875</xdr:rowOff>
    </xdr:from>
    <xdr:to>
      <xdr:col>4</xdr:col>
      <xdr:colOff>1095375</xdr:colOff>
      <xdr:row>4</xdr:row>
      <xdr:rowOff>190500</xdr:rowOff>
    </xdr:to>
    <xdr:pic>
      <xdr:nvPicPr>
        <xdr:cNvPr id="1" name="4 Imagen" descr="logoSup_ok-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2875"/>
          <a:ext cx="2562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iriam.alonso\Desktop\RIEGO%202016\PAGOS%202016\LAYOUT%20GENERAL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6"/>
      <sheetName val="BASE GENERAL DE PAGOS"/>
      <sheetName val="Hoja2"/>
    </sheetNames>
    <sheetDataSet>
      <sheetData sheetId="1">
        <row r="2">
          <cell r="C2" t="str">
            <v>CL16VU000063</v>
          </cell>
          <cell r="D2" t="str">
            <v>AGRICOLA TREVINO PENA SC DE RL DE CV</v>
          </cell>
        </row>
        <row r="3">
          <cell r="C3" t="str">
            <v>CL16VU000077</v>
          </cell>
          <cell r="D3" t="str">
            <v>MONICA GONZALEZ VILLARREAL</v>
          </cell>
        </row>
        <row r="4">
          <cell r="C4" t="str">
            <v>QT16VU000036</v>
          </cell>
          <cell r="D4" t="str">
            <v>POZO NO 2 GUADALUPE SEPTIEN SPR DE RI</v>
          </cell>
        </row>
        <row r="5">
          <cell r="C5" t="str">
            <v>SP16VU001075</v>
          </cell>
          <cell r="D5" t="str">
            <v>DANIEL VARGAS DURAN</v>
          </cell>
        </row>
        <row r="6">
          <cell r="C6" t="str">
            <v>SP16VU001170</v>
          </cell>
          <cell r="D6" t="str">
            <v>JOSE IRINEO NINO MENDOZA</v>
          </cell>
        </row>
        <row r="7">
          <cell r="C7" t="str">
            <v>SP16VU001191</v>
          </cell>
          <cell r="D7" t="str">
            <v>LUIS GERARDO BECERRA ESCARENO</v>
          </cell>
        </row>
        <row r="8">
          <cell r="C8" t="str">
            <v>SP16VU001435</v>
          </cell>
          <cell r="D8" t="str">
            <v>VICTOR MANUEL CASTILLO REYES</v>
          </cell>
        </row>
        <row r="9">
          <cell r="C9" t="str">
            <v>SP16VU001734</v>
          </cell>
          <cell r="D9" t="str">
            <v>JUAN TORRES LOPEZ</v>
          </cell>
        </row>
        <row r="10">
          <cell r="C10" t="str">
            <v>SP16VU001800</v>
          </cell>
          <cell r="D10" t="str">
            <v>PEDRO MURILLO MENDEZ</v>
          </cell>
        </row>
        <row r="11">
          <cell r="C11" t="str">
            <v>SP16VU001829</v>
          </cell>
          <cell r="D11" t="str">
            <v>CONSUELO MURILLO GONZALEZ</v>
          </cell>
        </row>
        <row r="12">
          <cell r="C12" t="str">
            <v>SP16VU001837</v>
          </cell>
          <cell r="D12" t="str">
            <v>JAVIER SANCHEZ MARTINEZ</v>
          </cell>
        </row>
        <row r="13">
          <cell r="C13" t="str">
            <v>SP16VU001838</v>
          </cell>
          <cell r="D13" t="str">
            <v>ELEAZAR CARDONA NAVA</v>
          </cell>
        </row>
        <row r="14">
          <cell r="C14" t="str">
            <v>SP16VU002648</v>
          </cell>
          <cell r="D14" t="str">
            <v>MARIO BARRAGAN RODRIGUEZ</v>
          </cell>
        </row>
        <row r="15">
          <cell r="C15" t="str">
            <v>SP16VU003476</v>
          </cell>
          <cell r="D15" t="str">
            <v>RENE CASTILLO CASTILLO</v>
          </cell>
        </row>
        <row r="16">
          <cell r="C16" t="str">
            <v>SP16VU003479</v>
          </cell>
          <cell r="D16" t="str">
            <v>JUAN ANTONIO MONCADA MARQUEZ</v>
          </cell>
        </row>
        <row r="17">
          <cell r="C17" t="str">
            <v>SP16VU003507</v>
          </cell>
          <cell r="D17" t="str">
            <v>CRISTOBAL RAMIREZ OLVERA</v>
          </cell>
        </row>
        <row r="18">
          <cell r="C18" t="str">
            <v>SP16VU003510</v>
          </cell>
          <cell r="D18" t="str">
            <v>MARCELA LOREDO SALAZAR</v>
          </cell>
        </row>
        <row r="19">
          <cell r="C19" t="str">
            <v>AS16VU000405</v>
          </cell>
          <cell r="D19" t="str">
            <v>J JESUS DE LARA HERNANDEZ</v>
          </cell>
        </row>
        <row r="20">
          <cell r="C20" t="str">
            <v>AS16VU000414</v>
          </cell>
          <cell r="D20" t="str">
            <v>MARIO ALBERTO GUTIERREZ GALVAN</v>
          </cell>
        </row>
        <row r="21">
          <cell r="C21" t="str">
            <v>AS16VU000441</v>
          </cell>
          <cell r="D21" t="str">
            <v>SALVADOR GONZÁLEZ MARTINEZ</v>
          </cell>
        </row>
        <row r="22">
          <cell r="C22" t="str">
            <v>AS16VU000460</v>
          </cell>
          <cell r="D22" t="str">
            <v>RANCHO LUPERCIO HERMANOS SPR DE RL</v>
          </cell>
        </row>
        <row r="23">
          <cell r="C23" t="str">
            <v>CC16VU000025</v>
          </cell>
          <cell r="D23" t="str">
            <v>CHAN PECH TEOFILA AMELIA</v>
          </cell>
        </row>
        <row r="24">
          <cell r="C24" t="str">
            <v>CC16VU000031</v>
          </cell>
          <cell r="D24" t="str">
            <v>HERNANDEZ RULLAN GABRIELA DEL CARMEN</v>
          </cell>
        </row>
        <row r="25">
          <cell r="C25" t="str">
            <v>CC16VU000083</v>
          </cell>
          <cell r="D25" t="str">
            <v>MENDOZA ACEVEDO AGUSTIN</v>
          </cell>
        </row>
        <row r="26">
          <cell r="C26" t="str">
            <v>CC16VU000362</v>
          </cell>
          <cell r="D26" t="str">
            <v>PASOS RAMIREZ ALONSO HUMBERTO</v>
          </cell>
        </row>
        <row r="27">
          <cell r="C27" t="str">
            <v>CC16VU000392</v>
          </cell>
          <cell r="D27" t="str">
            <v>PRODUCTORES LAGUNES Y LAGUNES S. DE P. R. DE R. L.</v>
          </cell>
        </row>
        <row r="28">
          <cell r="C28" t="str">
            <v>CC16VU000492</v>
          </cell>
          <cell r="D28" t="str">
            <v>BRICEÑO BUENFIL JOSE MARIA</v>
          </cell>
        </row>
        <row r="29">
          <cell r="C29" t="str">
            <v>GT16VU001061</v>
          </cell>
          <cell r="D29" t="str">
            <v>ANTONIO CASTRO CRUZ</v>
          </cell>
        </row>
        <row r="30">
          <cell r="C30" t="str">
            <v>JC16VU002649</v>
          </cell>
          <cell r="D30" t="str">
            <v>GRUPO AGRICOLA DE LA RIVERA SPR DE RL DE CV</v>
          </cell>
        </row>
        <row r="31">
          <cell r="C31" t="str">
            <v>MN16VU003830</v>
          </cell>
          <cell r="D31" t="str">
            <v>MISAEL HUMBERTO MENDEZ RIVERA</v>
          </cell>
        </row>
        <row r="32">
          <cell r="C32" t="str">
            <v>MN16VU003833</v>
          </cell>
          <cell r="D32" t="str">
            <v>EDUARDO SOTO VALDOVINOS</v>
          </cell>
        </row>
        <row r="33">
          <cell r="C33" t="str">
            <v>MN16VU003911</v>
          </cell>
          <cell r="D33" t="str">
            <v>ABRAHAM CISNEROS ESPINOZA</v>
          </cell>
        </row>
        <row r="34">
          <cell r="C34" t="str">
            <v>MN16VU004576</v>
          </cell>
          <cell r="D34" t="str">
            <v>JUAN ANGEL FERNANDEZ MARTINEZ</v>
          </cell>
        </row>
        <row r="35">
          <cell r="C35" t="str">
            <v>MN16VU004745</v>
          </cell>
          <cell r="D35" t="str">
            <v>MARIO GUTIERREZ ALCAZAR</v>
          </cell>
        </row>
        <row r="36">
          <cell r="C36" t="str">
            <v>MN16VU005162</v>
          </cell>
          <cell r="D36" t="str">
            <v>J. REFUGIO ALEMAN CHAVEZ</v>
          </cell>
        </row>
        <row r="37">
          <cell r="C37" t="str">
            <v>MN16VU005275</v>
          </cell>
          <cell r="D37" t="str">
            <v>MARIO VILLA HERNANDEZ</v>
          </cell>
        </row>
        <row r="38">
          <cell r="C38" t="str">
            <v>MN16VU005308</v>
          </cell>
          <cell r="D38" t="str">
            <v>MAXIMILIANO SALCEDO TORRES</v>
          </cell>
        </row>
        <row r="39">
          <cell r="C39" t="str">
            <v>MN16VU005414</v>
          </cell>
          <cell r="D39" t="str">
            <v>JAVIER RAMIREZ MAGANA</v>
          </cell>
        </row>
        <row r="40">
          <cell r="C40" t="str">
            <v>MN16VU005415</v>
          </cell>
          <cell r="D40" t="str">
            <v>ROGELIO SERPAS GUTIERREZ</v>
          </cell>
        </row>
        <row r="41">
          <cell r="C41" t="str">
            <v>MN16VU006327</v>
          </cell>
          <cell r="D41" t="str">
            <v>URIEL GALICIA MADERO</v>
          </cell>
        </row>
        <row r="42">
          <cell r="C42" t="str">
            <v>MN16VU006423</v>
          </cell>
          <cell r="D42" t="str">
            <v>RAFAEL PENA CHAVEZ</v>
          </cell>
        </row>
        <row r="43">
          <cell r="C43" t="str">
            <v>MN16VU006693</v>
          </cell>
          <cell r="D43" t="str">
            <v>MIGUEL AVILA SANCHEZ</v>
          </cell>
        </row>
        <row r="44">
          <cell r="C44" t="str">
            <v>MN16VU006700</v>
          </cell>
          <cell r="D44" t="str">
            <v>PEDRO VILLALOBOS VACA</v>
          </cell>
        </row>
        <row r="45">
          <cell r="C45" t="str">
            <v>MN16VU006706</v>
          </cell>
          <cell r="D45" t="str">
            <v>JOAQUIN CEJA MENDOZA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="75" zoomScaleNormal="75" zoomScalePageLayoutView="0" workbookViewId="0" topLeftCell="C1">
      <selection activeCell="C8" sqref="A8:IV8"/>
    </sheetView>
  </sheetViews>
  <sheetFormatPr defaultColWidth="11.421875" defaultRowHeight="19.5" customHeight="1"/>
  <cols>
    <col min="1" max="1" width="4.28125" style="6" hidden="1" customWidth="1"/>
    <col min="2" max="2" width="19.7109375" style="14" hidden="1" customWidth="1"/>
    <col min="3" max="3" width="9.28125" style="14" customWidth="1"/>
    <col min="4" max="4" width="21.8515625" style="14" customWidth="1"/>
    <col min="5" max="5" width="19.8515625" style="17" customWidth="1"/>
    <col min="6" max="6" width="60.140625" style="17" customWidth="1"/>
    <col min="7" max="7" width="24.7109375" style="15" customWidth="1"/>
    <col min="8" max="8" width="27.7109375" style="16" customWidth="1"/>
    <col min="9" max="9" width="31.7109375" style="6" customWidth="1"/>
    <col min="10" max="10" width="67.57421875" style="14" customWidth="1"/>
    <col min="11" max="16384" width="11.421875" style="6" customWidth="1"/>
  </cols>
  <sheetData>
    <row r="1" ht="19.5" customHeight="1">
      <c r="J1" s="23" t="s">
        <v>71</v>
      </c>
    </row>
    <row r="2" ht="19.5" customHeight="1">
      <c r="J2" s="23" t="s">
        <v>72</v>
      </c>
    </row>
    <row r="3" ht="19.5" customHeight="1">
      <c r="J3" s="23" t="s">
        <v>73</v>
      </c>
    </row>
    <row r="4" ht="19.5" customHeight="1">
      <c r="J4" s="23"/>
    </row>
    <row r="5" ht="19.5" customHeight="1">
      <c r="J5" s="30" t="s">
        <v>75</v>
      </c>
    </row>
    <row r="6" spans="3:10" ht="19.5" customHeight="1">
      <c r="C6" s="31" t="s">
        <v>74</v>
      </c>
      <c r="D6" s="31"/>
      <c r="E6" s="31"/>
      <c r="F6" s="31"/>
      <c r="G6" s="31"/>
      <c r="H6" s="31"/>
      <c r="I6" s="31"/>
      <c r="J6" s="31"/>
    </row>
    <row r="7" spans="3:10" ht="19.5" customHeight="1" thickBot="1">
      <c r="C7" s="24"/>
      <c r="D7" s="24"/>
      <c r="E7" s="24"/>
      <c r="F7" s="24"/>
      <c r="G7" s="24"/>
      <c r="H7" s="24"/>
      <c r="I7" s="24"/>
      <c r="J7" s="6"/>
    </row>
    <row r="8" spans="1:10" s="12" customFormat="1" ht="47.25" customHeight="1">
      <c r="A8" s="11" t="s">
        <v>0</v>
      </c>
      <c r="B8" s="25" t="s">
        <v>1</v>
      </c>
      <c r="C8" s="27" t="s">
        <v>70</v>
      </c>
      <c r="D8" s="27" t="s">
        <v>1</v>
      </c>
      <c r="E8" s="27" t="s">
        <v>2</v>
      </c>
      <c r="F8" s="27" t="s">
        <v>85</v>
      </c>
      <c r="G8" s="28" t="s">
        <v>3</v>
      </c>
      <c r="H8" s="29" t="s">
        <v>84</v>
      </c>
      <c r="I8" s="27" t="s">
        <v>4</v>
      </c>
      <c r="J8" s="27" t="s">
        <v>5</v>
      </c>
    </row>
    <row r="9" spans="1:26" s="13" customFormat="1" ht="19.5" customHeight="1">
      <c r="A9" s="2">
        <v>1</v>
      </c>
      <c r="B9" s="26" t="s">
        <v>33</v>
      </c>
      <c r="C9" s="8">
        <v>1</v>
      </c>
      <c r="D9" s="8" t="s">
        <v>76</v>
      </c>
      <c r="E9" s="3" t="s">
        <v>34</v>
      </c>
      <c r="F9" s="3" t="str">
        <f>VLOOKUP(E9,'[1]BASE GENERAL DE PAGOS'!$C$2:$D$45,2,0)</f>
        <v>J JESUS DE LARA HERNANDEZ</v>
      </c>
      <c r="G9" s="4" t="s">
        <v>8</v>
      </c>
      <c r="H9" s="5">
        <v>51000</v>
      </c>
      <c r="I9" s="5">
        <v>3</v>
      </c>
      <c r="J9" s="2" t="s">
        <v>35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13" customFormat="1" ht="19.5" customHeight="1">
      <c r="A10" s="2">
        <v>4</v>
      </c>
      <c r="B10" s="26" t="s">
        <v>33</v>
      </c>
      <c r="C10" s="8">
        <v>2</v>
      </c>
      <c r="D10" s="8" t="s">
        <v>76</v>
      </c>
      <c r="E10" s="3" t="s">
        <v>36</v>
      </c>
      <c r="F10" s="3" t="str">
        <f>VLOOKUP(E10,'[1]BASE GENERAL DE PAGOS'!$C$2:$D$45,2,0)</f>
        <v>MARIO ALBERTO GUTIERREZ GALVAN</v>
      </c>
      <c r="G10" s="4" t="s">
        <v>8</v>
      </c>
      <c r="H10" s="5">
        <v>578000</v>
      </c>
      <c r="I10" s="5">
        <v>34</v>
      </c>
      <c r="J10" s="2" t="s">
        <v>18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13" customFormat="1" ht="19.5" customHeight="1">
      <c r="A11" s="2">
        <v>2</v>
      </c>
      <c r="B11" s="26" t="s">
        <v>33</v>
      </c>
      <c r="C11" s="8">
        <v>3</v>
      </c>
      <c r="D11" s="8" t="s">
        <v>76</v>
      </c>
      <c r="E11" s="3" t="s">
        <v>37</v>
      </c>
      <c r="F11" s="3" t="str">
        <f>VLOOKUP(E11,'[1]BASE GENERAL DE PAGOS'!$C$2:$D$45,2,0)</f>
        <v>SALVADOR GONZÁLEZ MARTINEZ</v>
      </c>
      <c r="G11" s="4" t="s">
        <v>14</v>
      </c>
      <c r="H11" s="5">
        <v>750000</v>
      </c>
      <c r="I11" s="5">
        <v>48</v>
      </c>
      <c r="J11" s="2" t="s">
        <v>18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10" ht="19.5" customHeight="1">
      <c r="A12" s="2">
        <v>3</v>
      </c>
      <c r="B12" s="26" t="s">
        <v>33</v>
      </c>
      <c r="C12" s="8">
        <v>4</v>
      </c>
      <c r="D12" s="8" t="s">
        <v>76</v>
      </c>
      <c r="E12" s="3" t="s">
        <v>38</v>
      </c>
      <c r="F12" s="3" t="str">
        <f>VLOOKUP(E12,'[1]BASE GENERAL DE PAGOS'!$C$2:$D$45,2,0)</f>
        <v>RANCHO LUPERCIO HERMANOS SPR DE RL</v>
      </c>
      <c r="G12" s="4" t="s">
        <v>14</v>
      </c>
      <c r="H12" s="5">
        <v>442000</v>
      </c>
      <c r="I12" s="5">
        <v>26</v>
      </c>
      <c r="J12" s="2" t="s">
        <v>39</v>
      </c>
    </row>
    <row r="13" spans="1:10" ht="19.5" customHeight="1">
      <c r="A13" s="1">
        <v>1</v>
      </c>
      <c r="B13" s="26" t="s">
        <v>40</v>
      </c>
      <c r="C13" s="8">
        <v>5</v>
      </c>
      <c r="D13" s="8" t="s">
        <v>78</v>
      </c>
      <c r="E13" s="2" t="s">
        <v>41</v>
      </c>
      <c r="F13" s="3" t="str">
        <f>VLOOKUP(E13,'[1]BASE GENERAL DE PAGOS'!$C$2:$D$45,2,0)</f>
        <v>CHAN PECH TEOFILA AMELIA</v>
      </c>
      <c r="G13" s="4" t="s">
        <v>8</v>
      </c>
      <c r="H13" s="5">
        <v>595000</v>
      </c>
      <c r="I13" s="5">
        <v>35</v>
      </c>
      <c r="J13" s="2" t="s">
        <v>42</v>
      </c>
    </row>
    <row r="14" spans="1:10" ht="19.5" customHeight="1">
      <c r="A14" s="1">
        <v>2</v>
      </c>
      <c r="B14" s="26" t="s">
        <v>40</v>
      </c>
      <c r="C14" s="8">
        <v>6</v>
      </c>
      <c r="D14" s="8" t="s">
        <v>78</v>
      </c>
      <c r="E14" s="2" t="s">
        <v>43</v>
      </c>
      <c r="F14" s="3" t="str">
        <f>VLOOKUP(E14,'[1]BASE GENERAL DE PAGOS'!$C$2:$D$45,2,0)</f>
        <v>HERNANDEZ RULLAN GABRIELA DEL CARMEN</v>
      </c>
      <c r="G14" s="4" t="s">
        <v>8</v>
      </c>
      <c r="H14" s="5">
        <v>510000</v>
      </c>
      <c r="I14" s="5">
        <v>30</v>
      </c>
      <c r="J14" s="2" t="s">
        <v>44</v>
      </c>
    </row>
    <row r="15" spans="1:10" ht="19.5" customHeight="1">
      <c r="A15" s="1">
        <v>3</v>
      </c>
      <c r="B15" s="26" t="s">
        <v>40</v>
      </c>
      <c r="C15" s="8">
        <v>7</v>
      </c>
      <c r="D15" s="8" t="s">
        <v>78</v>
      </c>
      <c r="E15" s="2" t="s">
        <v>45</v>
      </c>
      <c r="F15" s="3" t="str">
        <f>VLOOKUP(E15,'[1]BASE GENERAL DE PAGOS'!$C$2:$D$45,2,0)</f>
        <v>MENDOZA ACEVEDO AGUSTIN</v>
      </c>
      <c r="G15" s="4" t="s">
        <v>8</v>
      </c>
      <c r="H15" s="5">
        <v>474300</v>
      </c>
      <c r="I15" s="5">
        <v>27.9</v>
      </c>
      <c r="J15" s="2" t="s">
        <v>22</v>
      </c>
    </row>
    <row r="16" spans="1:10" ht="19.5" customHeight="1">
      <c r="A16" s="1">
        <v>4</v>
      </c>
      <c r="B16" s="26" t="s">
        <v>40</v>
      </c>
      <c r="C16" s="8">
        <v>8</v>
      </c>
      <c r="D16" s="8" t="s">
        <v>78</v>
      </c>
      <c r="E16" s="9" t="s">
        <v>46</v>
      </c>
      <c r="F16" s="3" t="str">
        <f>VLOOKUP(E16,'[1]BASE GENERAL DE PAGOS'!$C$2:$D$45,2,0)</f>
        <v>PASOS RAMIREZ ALONSO HUMBERTO</v>
      </c>
      <c r="G16" s="4" t="s">
        <v>8</v>
      </c>
      <c r="H16" s="5">
        <v>748000</v>
      </c>
      <c r="I16" s="5">
        <v>44</v>
      </c>
      <c r="J16" s="2" t="s">
        <v>22</v>
      </c>
    </row>
    <row r="17" spans="1:10" ht="16.5" customHeight="1">
      <c r="A17" s="1">
        <v>5</v>
      </c>
      <c r="B17" s="26" t="s">
        <v>40</v>
      </c>
      <c r="C17" s="8">
        <v>9</v>
      </c>
      <c r="D17" s="8" t="s">
        <v>78</v>
      </c>
      <c r="E17" s="2" t="s">
        <v>47</v>
      </c>
      <c r="F17" s="3" t="str">
        <f>VLOOKUP(E17,'[1]BASE GENERAL DE PAGOS'!$C$2:$D$45,2,0)</f>
        <v>PRODUCTORES LAGUNES Y LAGUNES S. DE P. R. DE R. L.</v>
      </c>
      <c r="G17" s="4" t="s">
        <v>8</v>
      </c>
      <c r="H17" s="5">
        <v>814300</v>
      </c>
      <c r="I17" s="5">
        <v>47.9</v>
      </c>
      <c r="J17" s="2" t="s">
        <v>35</v>
      </c>
    </row>
    <row r="18" spans="1:10" ht="19.5" customHeight="1">
      <c r="A18" s="1">
        <v>6</v>
      </c>
      <c r="B18" s="26" t="s">
        <v>40</v>
      </c>
      <c r="C18" s="8">
        <v>10</v>
      </c>
      <c r="D18" s="8" t="s">
        <v>78</v>
      </c>
      <c r="E18" s="2" t="s">
        <v>48</v>
      </c>
      <c r="F18" s="3" t="str">
        <f>VLOOKUP(E18,'[1]BASE GENERAL DE PAGOS'!$C$2:$D$45,2,0)</f>
        <v>BRICEÑO BUENFIL JOSE MARIA</v>
      </c>
      <c r="G18" s="4" t="s">
        <v>8</v>
      </c>
      <c r="H18" s="5">
        <v>748000</v>
      </c>
      <c r="I18" s="5">
        <v>44</v>
      </c>
      <c r="J18" s="2" t="s">
        <v>18</v>
      </c>
    </row>
    <row r="19" spans="1:26" ht="19.5" customHeight="1">
      <c r="A19" s="1">
        <v>1</v>
      </c>
      <c r="B19" s="26" t="s">
        <v>6</v>
      </c>
      <c r="C19" s="8">
        <v>11</v>
      </c>
      <c r="D19" s="8" t="s">
        <v>77</v>
      </c>
      <c r="E19" s="3" t="s">
        <v>7</v>
      </c>
      <c r="F19" s="3" t="str">
        <f>VLOOKUP(E19,'[1]BASE GENERAL DE PAGOS'!$C$2:$D$45,2,0)</f>
        <v>AGRICOLA TREVINO PENA SC DE RL DE CV</v>
      </c>
      <c r="G19" s="4" t="s">
        <v>8</v>
      </c>
      <c r="H19" s="5">
        <v>848178</v>
      </c>
      <c r="I19" s="5">
        <v>60</v>
      </c>
      <c r="J19" s="2" t="s">
        <v>9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9.5" customHeight="1">
      <c r="A20" s="1">
        <v>2</v>
      </c>
      <c r="B20" s="26" t="s">
        <v>6</v>
      </c>
      <c r="C20" s="8">
        <v>12</v>
      </c>
      <c r="D20" s="8" t="s">
        <v>77</v>
      </c>
      <c r="E20" s="3" t="s">
        <v>10</v>
      </c>
      <c r="F20" s="3" t="str">
        <f>VLOOKUP(E20,'[1]BASE GENERAL DE PAGOS'!$C$2:$D$45,2,0)</f>
        <v>MONICA GONZALEZ VILLARREAL</v>
      </c>
      <c r="G20" s="4" t="s">
        <v>8</v>
      </c>
      <c r="H20" s="5">
        <v>255000</v>
      </c>
      <c r="I20" s="5">
        <v>15</v>
      </c>
      <c r="J20" s="2" t="s">
        <v>11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10" ht="19.5" customHeight="1">
      <c r="A21" s="1">
        <v>7</v>
      </c>
      <c r="B21" s="26" t="s">
        <v>49</v>
      </c>
      <c r="C21" s="8">
        <v>13</v>
      </c>
      <c r="D21" s="8" t="s">
        <v>79</v>
      </c>
      <c r="E21" s="3" t="s">
        <v>50</v>
      </c>
      <c r="F21" s="3" t="str">
        <f>VLOOKUP(E21,'[1]BASE GENERAL DE PAGOS'!$C$2:$D$45,2,0)</f>
        <v>ANTONIO CASTRO CRUZ</v>
      </c>
      <c r="G21" s="4" t="s">
        <v>8</v>
      </c>
      <c r="H21" s="5">
        <v>635800</v>
      </c>
      <c r="I21" s="5">
        <v>37.4</v>
      </c>
      <c r="J21" s="2" t="s">
        <v>51</v>
      </c>
    </row>
    <row r="22" spans="1:10" ht="19.5" customHeight="1">
      <c r="A22" s="1">
        <v>8</v>
      </c>
      <c r="B22" s="2" t="s">
        <v>52</v>
      </c>
      <c r="C22" s="8">
        <v>14</v>
      </c>
      <c r="D22" s="8" t="s">
        <v>80</v>
      </c>
      <c r="E22" s="3" t="s">
        <v>53</v>
      </c>
      <c r="F22" s="3" t="str">
        <f>VLOOKUP(E22,'[1]BASE GENERAL DE PAGOS'!$C$2:$D$45,2,0)</f>
        <v>GRUPO AGRICOLA DE LA RIVERA SPR DE RL DE CV</v>
      </c>
      <c r="G22" s="4" t="s">
        <v>8</v>
      </c>
      <c r="H22" s="5">
        <v>750000</v>
      </c>
      <c r="I22" s="5">
        <v>45</v>
      </c>
      <c r="J22" s="2" t="s">
        <v>18</v>
      </c>
    </row>
    <row r="23" spans="1:10" ht="19.5" customHeight="1">
      <c r="A23" s="1">
        <v>9</v>
      </c>
      <c r="B23" s="2" t="s">
        <v>54</v>
      </c>
      <c r="C23" s="8">
        <v>15</v>
      </c>
      <c r="D23" s="8" t="s">
        <v>83</v>
      </c>
      <c r="E23" s="3" t="s">
        <v>55</v>
      </c>
      <c r="F23" s="3" t="str">
        <f>VLOOKUP(E23,'[1]BASE GENERAL DE PAGOS'!$C$2:$D$45,2,0)</f>
        <v>MISAEL HUMBERTO MENDEZ RIVERA</v>
      </c>
      <c r="G23" s="4" t="s">
        <v>8</v>
      </c>
      <c r="H23" s="5">
        <v>170000</v>
      </c>
      <c r="I23" s="5">
        <v>10</v>
      </c>
      <c r="J23" s="2" t="s">
        <v>42</v>
      </c>
    </row>
    <row r="24" spans="1:10" ht="19.5" customHeight="1">
      <c r="A24" s="1">
        <v>10</v>
      </c>
      <c r="B24" s="2" t="s">
        <v>54</v>
      </c>
      <c r="C24" s="8">
        <v>16</v>
      </c>
      <c r="D24" s="8" t="s">
        <v>83</v>
      </c>
      <c r="E24" s="3" t="s">
        <v>56</v>
      </c>
      <c r="F24" s="3" t="str">
        <f>VLOOKUP(E24,'[1]BASE GENERAL DE PAGOS'!$C$2:$D$45,2,0)</f>
        <v>EDUARDO SOTO VALDOVINOS</v>
      </c>
      <c r="G24" s="4" t="s">
        <v>8</v>
      </c>
      <c r="H24" s="5">
        <v>357000</v>
      </c>
      <c r="I24" s="5">
        <v>21</v>
      </c>
      <c r="J24" s="9" t="s">
        <v>42</v>
      </c>
    </row>
    <row r="25" spans="1:10" ht="19.5" customHeight="1">
      <c r="A25" s="1">
        <v>11</v>
      </c>
      <c r="B25" s="2" t="s">
        <v>54</v>
      </c>
      <c r="C25" s="8">
        <v>17</v>
      </c>
      <c r="D25" s="8" t="s">
        <v>83</v>
      </c>
      <c r="E25" s="3" t="s">
        <v>57</v>
      </c>
      <c r="F25" s="3" t="str">
        <f>VLOOKUP(E25,'[1]BASE GENERAL DE PAGOS'!$C$2:$D$45,2,0)</f>
        <v>ABRAHAM CISNEROS ESPINOZA</v>
      </c>
      <c r="G25" s="4" t="s">
        <v>8</v>
      </c>
      <c r="H25" s="5">
        <v>102850</v>
      </c>
      <c r="I25" s="5">
        <v>6.5</v>
      </c>
      <c r="J25" s="9" t="s">
        <v>42</v>
      </c>
    </row>
    <row r="26" spans="1:10" ht="19.5" customHeight="1">
      <c r="A26" s="1">
        <v>12</v>
      </c>
      <c r="B26" s="2" t="s">
        <v>54</v>
      </c>
      <c r="C26" s="8">
        <v>18</v>
      </c>
      <c r="D26" s="8" t="s">
        <v>83</v>
      </c>
      <c r="E26" s="3" t="s">
        <v>58</v>
      </c>
      <c r="F26" s="3" t="str">
        <f>VLOOKUP(E26,'[1]BASE GENERAL DE PAGOS'!$C$2:$D$45,2,0)</f>
        <v>JUAN ANGEL FERNANDEZ MARTINEZ</v>
      </c>
      <c r="G26" s="4" t="s">
        <v>8</v>
      </c>
      <c r="H26" s="5">
        <v>160480</v>
      </c>
      <c r="I26" s="5">
        <v>9.44</v>
      </c>
      <c r="J26" s="9" t="s">
        <v>42</v>
      </c>
    </row>
    <row r="27" spans="1:10" ht="19.5" customHeight="1">
      <c r="A27" s="1">
        <v>13</v>
      </c>
      <c r="B27" s="2" t="s">
        <v>54</v>
      </c>
      <c r="C27" s="8">
        <v>19</v>
      </c>
      <c r="D27" s="8" t="s">
        <v>83</v>
      </c>
      <c r="E27" s="3" t="s">
        <v>59</v>
      </c>
      <c r="F27" s="3" t="str">
        <f>VLOOKUP(E27,'[1]BASE GENERAL DE PAGOS'!$C$2:$D$45,2,0)</f>
        <v>MARIO GUTIERREZ ALCAZAR</v>
      </c>
      <c r="G27" s="4" t="s">
        <v>8</v>
      </c>
      <c r="H27" s="5">
        <v>198390</v>
      </c>
      <c r="I27" s="5">
        <v>11.67</v>
      </c>
      <c r="J27" s="9" t="s">
        <v>42</v>
      </c>
    </row>
    <row r="28" spans="1:10" ht="19.5" customHeight="1">
      <c r="A28" s="1">
        <v>14</v>
      </c>
      <c r="B28" s="2" t="s">
        <v>54</v>
      </c>
      <c r="C28" s="8">
        <v>20</v>
      </c>
      <c r="D28" s="8" t="s">
        <v>83</v>
      </c>
      <c r="E28" s="3" t="s">
        <v>60</v>
      </c>
      <c r="F28" s="3" t="str">
        <f>VLOOKUP(E28,'[1]BASE GENERAL DE PAGOS'!$C$2:$D$45,2,0)</f>
        <v>J. REFUGIO ALEMAN CHAVEZ</v>
      </c>
      <c r="G28" s="4" t="s">
        <v>14</v>
      </c>
      <c r="H28" s="5">
        <v>190230</v>
      </c>
      <c r="I28" s="5">
        <v>11.19</v>
      </c>
      <c r="J28" s="9" t="s">
        <v>42</v>
      </c>
    </row>
    <row r="29" spans="1:10" ht="19.5" customHeight="1">
      <c r="A29" s="1">
        <v>15</v>
      </c>
      <c r="B29" s="7" t="s">
        <v>54</v>
      </c>
      <c r="C29" s="8">
        <v>21</v>
      </c>
      <c r="D29" s="8" t="s">
        <v>83</v>
      </c>
      <c r="E29" s="3" t="s">
        <v>61</v>
      </c>
      <c r="F29" s="3" t="str">
        <f>VLOOKUP(E29,'[1]BASE GENERAL DE PAGOS'!$C$2:$D$45,2,0)</f>
        <v>MARIO VILLA HERNANDEZ</v>
      </c>
      <c r="G29" s="4" t="s">
        <v>8</v>
      </c>
      <c r="H29" s="5">
        <v>205870</v>
      </c>
      <c r="I29" s="5">
        <v>12.11</v>
      </c>
      <c r="J29" s="9" t="s">
        <v>42</v>
      </c>
    </row>
    <row r="30" spans="1:10" ht="19.5" customHeight="1">
      <c r="A30" s="1">
        <v>16</v>
      </c>
      <c r="B30" s="2" t="s">
        <v>54</v>
      </c>
      <c r="C30" s="8">
        <v>22</v>
      </c>
      <c r="D30" s="8" t="s">
        <v>83</v>
      </c>
      <c r="E30" s="3" t="s">
        <v>62</v>
      </c>
      <c r="F30" s="3" t="str">
        <f>VLOOKUP(E30,'[1]BASE GENERAL DE PAGOS'!$C$2:$D$45,2,0)</f>
        <v>MAXIMILIANO SALCEDO TORRES</v>
      </c>
      <c r="G30" s="4" t="s">
        <v>14</v>
      </c>
      <c r="H30" s="5">
        <v>114240</v>
      </c>
      <c r="I30" s="5">
        <v>6.72</v>
      </c>
      <c r="J30" s="9" t="s">
        <v>42</v>
      </c>
    </row>
    <row r="31" spans="1:10" ht="19.5" customHeight="1">
      <c r="A31" s="1">
        <v>17</v>
      </c>
      <c r="B31" s="2" t="s">
        <v>54</v>
      </c>
      <c r="C31" s="8">
        <v>23</v>
      </c>
      <c r="D31" s="8" t="s">
        <v>83</v>
      </c>
      <c r="E31" s="3" t="s">
        <v>63</v>
      </c>
      <c r="F31" s="3" t="str">
        <f>VLOOKUP(E31,'[1]BASE GENERAL DE PAGOS'!$C$2:$D$45,2,0)</f>
        <v>JAVIER RAMIREZ MAGANA</v>
      </c>
      <c r="G31" s="4" t="s">
        <v>8</v>
      </c>
      <c r="H31" s="5">
        <v>190350</v>
      </c>
      <c r="I31" s="5">
        <v>12.69</v>
      </c>
      <c r="J31" s="10" t="s">
        <v>42</v>
      </c>
    </row>
    <row r="32" spans="1:10" ht="19.5" customHeight="1">
      <c r="A32" s="1">
        <v>18</v>
      </c>
      <c r="B32" s="2" t="s">
        <v>54</v>
      </c>
      <c r="C32" s="8">
        <v>24</v>
      </c>
      <c r="D32" s="8" t="s">
        <v>83</v>
      </c>
      <c r="E32" s="3" t="s">
        <v>64</v>
      </c>
      <c r="F32" s="3" t="str">
        <f>VLOOKUP(E32,'[1]BASE GENERAL DE PAGOS'!$C$2:$D$45,2,0)</f>
        <v>ROGELIO SERPAS GUTIERREZ</v>
      </c>
      <c r="G32" s="4" t="s">
        <v>8</v>
      </c>
      <c r="H32" s="5">
        <v>324360</v>
      </c>
      <c r="I32" s="5">
        <v>19.08</v>
      </c>
      <c r="J32" s="10" t="s">
        <v>42</v>
      </c>
    </row>
    <row r="33" spans="1:10" ht="19.5" customHeight="1">
      <c r="A33" s="1">
        <v>19</v>
      </c>
      <c r="B33" s="2" t="s">
        <v>54</v>
      </c>
      <c r="C33" s="8">
        <v>25</v>
      </c>
      <c r="D33" s="8" t="s">
        <v>83</v>
      </c>
      <c r="E33" s="3" t="s">
        <v>65</v>
      </c>
      <c r="F33" s="3" t="str">
        <f>VLOOKUP(E33,'[1]BASE GENERAL DE PAGOS'!$C$2:$D$45,2,0)</f>
        <v>URIEL GALICIA MADERO</v>
      </c>
      <c r="G33" s="4" t="s">
        <v>8</v>
      </c>
      <c r="H33" s="5">
        <v>252790</v>
      </c>
      <c r="I33" s="5">
        <v>14.87</v>
      </c>
      <c r="J33" s="9" t="s">
        <v>42</v>
      </c>
    </row>
    <row r="34" spans="1:10" ht="19.5" customHeight="1">
      <c r="A34" s="1">
        <v>20</v>
      </c>
      <c r="B34" s="2" t="s">
        <v>54</v>
      </c>
      <c r="C34" s="8">
        <v>26</v>
      </c>
      <c r="D34" s="8" t="s">
        <v>83</v>
      </c>
      <c r="E34" s="3" t="s">
        <v>66</v>
      </c>
      <c r="F34" s="3" t="str">
        <f>VLOOKUP(E34,'[1]BASE GENERAL DE PAGOS'!$C$2:$D$45,2,0)</f>
        <v>RAFAEL PENA CHAVEZ</v>
      </c>
      <c r="G34" s="4" t="s">
        <v>8</v>
      </c>
      <c r="H34" s="5">
        <v>85000</v>
      </c>
      <c r="I34" s="5">
        <v>5</v>
      </c>
      <c r="J34" s="9" t="s">
        <v>42</v>
      </c>
    </row>
    <row r="35" spans="1:10" ht="19.5" customHeight="1">
      <c r="A35" s="1">
        <v>21</v>
      </c>
      <c r="B35" s="2" t="s">
        <v>54</v>
      </c>
      <c r="C35" s="8">
        <v>27</v>
      </c>
      <c r="D35" s="8" t="s">
        <v>83</v>
      </c>
      <c r="E35" s="3" t="s">
        <v>67</v>
      </c>
      <c r="F35" s="3" t="str">
        <f>VLOOKUP(E35,'[1]BASE GENERAL DE PAGOS'!$C$2:$D$45,2,0)</f>
        <v>MIGUEL AVILA SANCHEZ</v>
      </c>
      <c r="G35" s="4" t="s">
        <v>8</v>
      </c>
      <c r="H35" s="5">
        <v>88552</v>
      </c>
      <c r="I35" s="5">
        <v>5.33</v>
      </c>
      <c r="J35" s="9" t="s">
        <v>44</v>
      </c>
    </row>
    <row r="36" spans="1:10" ht="19.5" customHeight="1">
      <c r="A36" s="1">
        <v>22</v>
      </c>
      <c r="B36" s="2" t="s">
        <v>54</v>
      </c>
      <c r="C36" s="8">
        <v>28</v>
      </c>
      <c r="D36" s="8" t="s">
        <v>83</v>
      </c>
      <c r="E36" s="3" t="s">
        <v>68</v>
      </c>
      <c r="F36" s="3" t="str">
        <f>VLOOKUP(E36,'[1]BASE GENERAL DE PAGOS'!$C$2:$D$45,2,0)</f>
        <v>PEDRO VILLALOBOS VACA</v>
      </c>
      <c r="G36" s="4" t="s">
        <v>8</v>
      </c>
      <c r="H36" s="5">
        <v>170000</v>
      </c>
      <c r="I36" s="5">
        <v>10</v>
      </c>
      <c r="J36" s="9" t="s">
        <v>44</v>
      </c>
    </row>
    <row r="37" spans="1:10" ht="19.5" customHeight="1">
      <c r="A37" s="1">
        <v>23</v>
      </c>
      <c r="B37" s="2" t="s">
        <v>54</v>
      </c>
      <c r="C37" s="8">
        <v>29</v>
      </c>
      <c r="D37" s="8" t="s">
        <v>83</v>
      </c>
      <c r="E37" s="3" t="s">
        <v>69</v>
      </c>
      <c r="F37" s="3" t="str">
        <f>VLOOKUP(E37,'[1]BASE GENERAL DE PAGOS'!$C$2:$D$45,2,0)</f>
        <v>JOAQUIN CEJA MENDOZA</v>
      </c>
      <c r="G37" s="4" t="s">
        <v>8</v>
      </c>
      <c r="H37" s="5">
        <v>498100</v>
      </c>
      <c r="I37" s="5">
        <v>29.3</v>
      </c>
      <c r="J37" s="9" t="s">
        <v>44</v>
      </c>
    </row>
    <row r="38" spans="1:26" ht="19.5" customHeight="1">
      <c r="A38" s="1">
        <v>3</v>
      </c>
      <c r="B38" s="2" t="s">
        <v>12</v>
      </c>
      <c r="C38" s="8">
        <v>30</v>
      </c>
      <c r="D38" s="8" t="s">
        <v>82</v>
      </c>
      <c r="E38" s="3" t="s">
        <v>13</v>
      </c>
      <c r="F38" s="3" t="str">
        <f>VLOOKUP(E38,'[1]BASE GENERAL DE PAGOS'!$C$2:$D$45,2,0)</f>
        <v>POZO NO 2 GUADALUPE SEPTIEN SPR DE RI</v>
      </c>
      <c r="G38" s="4" t="s">
        <v>14</v>
      </c>
      <c r="H38" s="5">
        <v>788774</v>
      </c>
      <c r="I38" s="5">
        <v>78.89</v>
      </c>
      <c r="J38" s="2" t="s">
        <v>15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10" ht="19.5" customHeight="1">
      <c r="A39" s="1">
        <v>4</v>
      </c>
      <c r="B39" s="2" t="s">
        <v>16</v>
      </c>
      <c r="C39" s="8">
        <v>31</v>
      </c>
      <c r="D39" s="8" t="s">
        <v>81</v>
      </c>
      <c r="E39" s="3" t="s">
        <v>17</v>
      </c>
      <c r="F39" s="3" t="str">
        <f>VLOOKUP(E39,'[1]BASE GENERAL DE PAGOS'!$C$2:$D$45,2,0)</f>
        <v>DANIEL VARGAS DURAN</v>
      </c>
      <c r="G39" s="4" t="s">
        <v>8</v>
      </c>
      <c r="H39" s="5">
        <v>202300</v>
      </c>
      <c r="I39" s="5">
        <v>11.9</v>
      </c>
      <c r="J39" s="2" t="s">
        <v>18</v>
      </c>
    </row>
    <row r="40" spans="1:10" ht="19.5" customHeight="1">
      <c r="A40" s="1">
        <v>5</v>
      </c>
      <c r="B40" s="2" t="s">
        <v>16</v>
      </c>
      <c r="C40" s="8">
        <v>32</v>
      </c>
      <c r="D40" s="8" t="s">
        <v>81</v>
      </c>
      <c r="E40" s="3" t="s">
        <v>19</v>
      </c>
      <c r="F40" s="3" t="str">
        <f>VLOOKUP(E40,'[1]BASE GENERAL DE PAGOS'!$C$2:$D$45,2,0)</f>
        <v>JOSE IRINEO NINO MENDOZA</v>
      </c>
      <c r="G40" s="4" t="s">
        <v>8</v>
      </c>
      <c r="H40" s="5">
        <v>394400</v>
      </c>
      <c r="I40" s="5">
        <v>23.2</v>
      </c>
      <c r="J40" s="2" t="s">
        <v>18</v>
      </c>
    </row>
    <row r="41" spans="1:10" ht="19.5" customHeight="1">
      <c r="A41" s="1">
        <v>6</v>
      </c>
      <c r="B41" s="2" t="s">
        <v>16</v>
      </c>
      <c r="C41" s="8">
        <v>33</v>
      </c>
      <c r="D41" s="8" t="s">
        <v>81</v>
      </c>
      <c r="E41" s="3" t="s">
        <v>20</v>
      </c>
      <c r="F41" s="3" t="str">
        <f>VLOOKUP(E41,'[1]BASE GENERAL DE PAGOS'!$C$2:$D$45,2,0)</f>
        <v>LUIS GERARDO BECERRA ESCARENO</v>
      </c>
      <c r="G41" s="4" t="s">
        <v>8</v>
      </c>
      <c r="H41" s="5">
        <v>102000</v>
      </c>
      <c r="I41" s="5">
        <v>6</v>
      </c>
      <c r="J41" s="2" t="s">
        <v>18</v>
      </c>
    </row>
    <row r="42" spans="1:10" ht="19.5" customHeight="1">
      <c r="A42" s="1">
        <v>7</v>
      </c>
      <c r="B42" s="2" t="s">
        <v>16</v>
      </c>
      <c r="C42" s="8">
        <v>34</v>
      </c>
      <c r="D42" s="8" t="s">
        <v>81</v>
      </c>
      <c r="E42" s="3" t="s">
        <v>21</v>
      </c>
      <c r="F42" s="3" t="str">
        <f>VLOOKUP(E42,'[1]BASE GENERAL DE PAGOS'!$C$2:$D$45,2,0)</f>
        <v>VICTOR MANUEL CASTILLO REYES</v>
      </c>
      <c r="G42" s="4" t="s">
        <v>8</v>
      </c>
      <c r="H42" s="5">
        <v>159800</v>
      </c>
      <c r="I42" s="5">
        <v>9.4</v>
      </c>
      <c r="J42" s="9" t="s">
        <v>22</v>
      </c>
    </row>
    <row r="43" spans="1:10" ht="19.5" customHeight="1">
      <c r="A43" s="1">
        <v>8</v>
      </c>
      <c r="B43" s="2" t="s">
        <v>16</v>
      </c>
      <c r="C43" s="8">
        <v>35</v>
      </c>
      <c r="D43" s="8" t="s">
        <v>81</v>
      </c>
      <c r="E43" s="3" t="s">
        <v>23</v>
      </c>
      <c r="F43" s="3" t="str">
        <f>VLOOKUP(E43,'[1]BASE GENERAL DE PAGOS'!$C$2:$D$45,2,0)</f>
        <v>JUAN TORRES LOPEZ</v>
      </c>
      <c r="G43" s="4" t="s">
        <v>14</v>
      </c>
      <c r="H43" s="5">
        <v>214200</v>
      </c>
      <c r="I43" s="5">
        <v>12.6</v>
      </c>
      <c r="J43" s="9" t="s">
        <v>18</v>
      </c>
    </row>
    <row r="44" spans="1:10" ht="19.5" customHeight="1">
      <c r="A44" s="1">
        <v>9</v>
      </c>
      <c r="B44" s="2" t="s">
        <v>16</v>
      </c>
      <c r="C44" s="8">
        <v>36</v>
      </c>
      <c r="D44" s="8" t="s">
        <v>81</v>
      </c>
      <c r="E44" s="3" t="s">
        <v>24</v>
      </c>
      <c r="F44" s="3" t="str">
        <f>VLOOKUP(E44,'[1]BASE GENERAL DE PAGOS'!$C$2:$D$45,2,0)</f>
        <v>PEDRO MURILLO MENDEZ</v>
      </c>
      <c r="G44" s="4" t="s">
        <v>14</v>
      </c>
      <c r="H44" s="5">
        <v>408000</v>
      </c>
      <c r="I44" s="5">
        <v>24</v>
      </c>
      <c r="J44" s="9" t="s">
        <v>18</v>
      </c>
    </row>
    <row r="45" spans="1:10" ht="19.5" customHeight="1">
      <c r="A45" s="1">
        <v>10</v>
      </c>
      <c r="B45" s="2" t="s">
        <v>16</v>
      </c>
      <c r="C45" s="8">
        <v>37</v>
      </c>
      <c r="D45" s="8" t="s">
        <v>81</v>
      </c>
      <c r="E45" s="3" t="s">
        <v>25</v>
      </c>
      <c r="F45" s="3" t="str">
        <f>VLOOKUP(E45,'[1]BASE GENERAL DE PAGOS'!$C$2:$D$45,2,0)</f>
        <v>CONSUELO MURILLO GONZALEZ</v>
      </c>
      <c r="G45" s="4" t="s">
        <v>14</v>
      </c>
      <c r="H45" s="5">
        <v>484500</v>
      </c>
      <c r="I45" s="5">
        <v>28.5</v>
      </c>
      <c r="J45" s="9" t="s">
        <v>18</v>
      </c>
    </row>
    <row r="46" spans="1:10" ht="19.5" customHeight="1">
      <c r="A46" s="1">
        <v>11</v>
      </c>
      <c r="B46" s="2" t="s">
        <v>16</v>
      </c>
      <c r="C46" s="8">
        <v>38</v>
      </c>
      <c r="D46" s="8" t="s">
        <v>81</v>
      </c>
      <c r="E46" s="3" t="s">
        <v>26</v>
      </c>
      <c r="F46" s="3" t="str">
        <f>VLOOKUP(E46,'[1]BASE GENERAL DE PAGOS'!$C$2:$D$45,2,0)</f>
        <v>JAVIER SANCHEZ MARTINEZ</v>
      </c>
      <c r="G46" s="4" t="s">
        <v>14</v>
      </c>
      <c r="H46" s="5">
        <v>255000</v>
      </c>
      <c r="I46" s="5">
        <v>15</v>
      </c>
      <c r="J46" s="9" t="s">
        <v>18</v>
      </c>
    </row>
    <row r="47" spans="1:10" ht="19.5" customHeight="1">
      <c r="A47" s="1">
        <v>12</v>
      </c>
      <c r="B47" s="2" t="s">
        <v>16</v>
      </c>
      <c r="C47" s="8">
        <v>39</v>
      </c>
      <c r="D47" s="8" t="s">
        <v>81</v>
      </c>
      <c r="E47" s="3" t="s">
        <v>27</v>
      </c>
      <c r="F47" s="3" t="str">
        <f>VLOOKUP(E47,'[1]BASE GENERAL DE PAGOS'!$C$2:$D$45,2,0)</f>
        <v>ELEAZAR CARDONA NAVA</v>
      </c>
      <c r="G47" s="4" t="s">
        <v>8</v>
      </c>
      <c r="H47" s="5">
        <v>476000</v>
      </c>
      <c r="I47" s="5">
        <v>28</v>
      </c>
      <c r="J47" s="9" t="s">
        <v>18</v>
      </c>
    </row>
    <row r="48" spans="1:10" ht="19.5" customHeight="1">
      <c r="A48" s="1">
        <v>13</v>
      </c>
      <c r="B48" s="2" t="s">
        <v>16</v>
      </c>
      <c r="C48" s="8">
        <v>40</v>
      </c>
      <c r="D48" s="8" t="s">
        <v>81</v>
      </c>
      <c r="E48" s="3" t="s">
        <v>28</v>
      </c>
      <c r="F48" s="3" t="str">
        <f>VLOOKUP(E48,'[1]BASE GENERAL DE PAGOS'!$C$2:$D$45,2,0)</f>
        <v>MARIO BARRAGAN RODRIGUEZ</v>
      </c>
      <c r="G48" s="4" t="s">
        <v>14</v>
      </c>
      <c r="H48" s="5">
        <v>47400</v>
      </c>
      <c r="I48" s="5">
        <v>2.37</v>
      </c>
      <c r="J48" s="9" t="s">
        <v>18</v>
      </c>
    </row>
    <row r="49" spans="1:10" ht="19.5" customHeight="1">
      <c r="A49" s="1">
        <v>14</v>
      </c>
      <c r="B49" s="2" t="s">
        <v>16</v>
      </c>
      <c r="C49" s="8">
        <v>41</v>
      </c>
      <c r="D49" s="8" t="s">
        <v>81</v>
      </c>
      <c r="E49" s="3" t="s">
        <v>29</v>
      </c>
      <c r="F49" s="3" t="str">
        <f>VLOOKUP(E49,'[1]BASE GENERAL DE PAGOS'!$C$2:$D$45,2,0)</f>
        <v>RENE CASTILLO CASTILLO</v>
      </c>
      <c r="G49" s="4" t="s">
        <v>8</v>
      </c>
      <c r="H49" s="5">
        <v>440300</v>
      </c>
      <c r="I49" s="5">
        <v>25.9</v>
      </c>
      <c r="J49" s="9" t="s">
        <v>22</v>
      </c>
    </row>
    <row r="50" spans="1:10" ht="19.5" customHeight="1">
      <c r="A50" s="1">
        <v>15</v>
      </c>
      <c r="B50" s="2" t="s">
        <v>16</v>
      </c>
      <c r="C50" s="8">
        <v>42</v>
      </c>
      <c r="D50" s="8" t="s">
        <v>81</v>
      </c>
      <c r="E50" s="3" t="s">
        <v>30</v>
      </c>
      <c r="F50" s="3" t="str">
        <f>VLOOKUP(E50,'[1]BASE GENERAL DE PAGOS'!$C$2:$D$45,2,0)</f>
        <v>JUAN ANTONIO MONCADA MARQUEZ</v>
      </c>
      <c r="G50" s="4" t="s">
        <v>14</v>
      </c>
      <c r="H50" s="5">
        <v>374000</v>
      </c>
      <c r="I50" s="5">
        <v>22</v>
      </c>
      <c r="J50" s="9" t="s">
        <v>18</v>
      </c>
    </row>
    <row r="51" spans="1:10" ht="19.5" customHeight="1">
      <c r="A51" s="1">
        <v>16</v>
      </c>
      <c r="B51" s="2" t="s">
        <v>16</v>
      </c>
      <c r="C51" s="8">
        <v>43</v>
      </c>
      <c r="D51" s="8" t="s">
        <v>81</v>
      </c>
      <c r="E51" s="3" t="s">
        <v>31</v>
      </c>
      <c r="F51" s="3" t="str">
        <f>VLOOKUP(E51,'[1]BASE GENERAL DE PAGOS'!$C$2:$D$45,2,0)</f>
        <v>CRISTOBAL RAMIREZ OLVERA</v>
      </c>
      <c r="G51" s="4" t="s">
        <v>14</v>
      </c>
      <c r="H51" s="5">
        <v>457810</v>
      </c>
      <c r="I51" s="5">
        <v>26.93</v>
      </c>
      <c r="J51" s="9" t="s">
        <v>22</v>
      </c>
    </row>
    <row r="52" spans="1:10" ht="19.5" customHeight="1">
      <c r="A52" s="1">
        <v>17</v>
      </c>
      <c r="B52" s="2" t="s">
        <v>16</v>
      </c>
      <c r="C52" s="8">
        <v>44</v>
      </c>
      <c r="D52" s="8" t="s">
        <v>81</v>
      </c>
      <c r="E52" s="3" t="s">
        <v>32</v>
      </c>
      <c r="F52" s="3" t="str">
        <f>VLOOKUP(E52,'[1]BASE GENERAL DE PAGOS'!$C$2:$D$45,2,0)</f>
        <v>MARCELA LOREDO SALAZAR</v>
      </c>
      <c r="G52" s="4" t="s">
        <v>8</v>
      </c>
      <c r="H52" s="5">
        <v>306000</v>
      </c>
      <c r="I52" s="5">
        <v>18</v>
      </c>
      <c r="J52" s="9" t="s">
        <v>22</v>
      </c>
    </row>
    <row r="53" spans="3:10" ht="19.5" customHeight="1">
      <c r="C53" s="18"/>
      <c r="D53" s="18"/>
      <c r="E53" s="19"/>
      <c r="F53" s="19"/>
      <c r="G53" s="20"/>
      <c r="H53" s="21">
        <f>SUM(H9:H52)</f>
        <v>16418274</v>
      </c>
      <c r="I53" s="22">
        <f>SUM(I9:I52)</f>
        <v>1014.7900000000002</v>
      </c>
      <c r="J53" s="18"/>
    </row>
  </sheetData>
  <sheetProtection/>
  <mergeCells count="1">
    <mergeCell ref="C6:J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Alonso Hernandez</dc:creator>
  <cp:keywords/>
  <dc:description/>
  <cp:lastModifiedBy>Jesús Alberto Camacho Jiménez</cp:lastModifiedBy>
  <dcterms:created xsi:type="dcterms:W3CDTF">2016-07-05T18:31:19Z</dcterms:created>
  <dcterms:modified xsi:type="dcterms:W3CDTF">2016-07-09T01:10:23Z</dcterms:modified>
  <cp:category/>
  <cp:version/>
  <cp:contentType/>
  <cp:contentStatus/>
</cp:coreProperties>
</file>